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480" yWindow="0" windowWidth="11550" windowHeight="9540"/>
  </bookViews>
  <sheets>
    <sheet name="JCPA Blank Inputs File" sheetId="6" r:id="rId1"/>
  </sheets>
  <calcPr calcId="145621"/>
</workbook>
</file>

<file path=xl/calcChain.xml><?xml version="1.0" encoding="utf-8"?>
<calcChain xmlns="http://schemas.openxmlformats.org/spreadsheetml/2006/main">
  <c r="O158" i="6" l="1"/>
  <c r="N158" i="6"/>
  <c r="O157" i="6"/>
  <c r="N157" i="6"/>
  <c r="O156" i="6"/>
  <c r="N156" i="6"/>
  <c r="O155" i="6"/>
  <c r="N155" i="6"/>
  <c r="O154" i="6"/>
  <c r="N154" i="6"/>
  <c r="O153" i="6"/>
  <c r="N153" i="6"/>
  <c r="O152" i="6"/>
  <c r="N152" i="6"/>
  <c r="O151" i="6"/>
  <c r="N151" i="6"/>
  <c r="O150" i="6"/>
  <c r="N150" i="6"/>
  <c r="O149" i="6"/>
  <c r="N149" i="6"/>
  <c r="O148" i="6"/>
  <c r="N148" i="6"/>
  <c r="O147" i="6"/>
  <c r="N147" i="6"/>
  <c r="O146" i="6"/>
  <c r="N146" i="6"/>
  <c r="O145" i="6"/>
  <c r="N145" i="6"/>
  <c r="O144" i="6"/>
  <c r="N144" i="6"/>
  <c r="O143" i="6"/>
  <c r="N143" i="6"/>
  <c r="O142" i="6"/>
  <c r="N142" i="6"/>
  <c r="O141" i="6"/>
  <c r="N141" i="6"/>
  <c r="O140" i="6"/>
  <c r="N140" i="6"/>
  <c r="O139" i="6"/>
  <c r="N139" i="6"/>
  <c r="O138" i="6"/>
  <c r="N138" i="6"/>
  <c r="O137" i="6"/>
  <c r="N137" i="6"/>
  <c r="O135" i="6"/>
  <c r="N135" i="6"/>
  <c r="O134" i="6"/>
  <c r="N134" i="6"/>
  <c r="O133" i="6"/>
  <c r="N133" i="6"/>
  <c r="O132" i="6"/>
  <c r="N132" i="6"/>
  <c r="O131" i="6"/>
  <c r="N131" i="6"/>
  <c r="O130" i="6"/>
  <c r="N130" i="6"/>
  <c r="O129" i="6"/>
  <c r="N129" i="6"/>
  <c r="O128" i="6"/>
  <c r="N128" i="6"/>
  <c r="O127" i="6"/>
  <c r="N127" i="6"/>
  <c r="O126" i="6"/>
  <c r="N126" i="6"/>
  <c r="O125" i="6"/>
  <c r="N125" i="6"/>
  <c r="O124" i="6"/>
  <c r="N124" i="6"/>
  <c r="O123" i="6"/>
  <c r="N123" i="6"/>
  <c r="O122" i="6"/>
  <c r="N122" i="6"/>
  <c r="O119" i="6"/>
  <c r="N119" i="6"/>
  <c r="O118" i="6"/>
  <c r="N118" i="6"/>
  <c r="O117" i="6"/>
  <c r="N117" i="6"/>
  <c r="O116" i="6"/>
  <c r="N116" i="6"/>
  <c r="O115" i="6"/>
  <c r="N115" i="6"/>
  <c r="O114" i="6"/>
  <c r="N114" i="6"/>
  <c r="O113" i="6"/>
  <c r="N113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6" i="6"/>
  <c r="N106" i="6"/>
  <c r="O105" i="6"/>
  <c r="N105" i="6"/>
  <c r="O104" i="6"/>
  <c r="N104" i="6"/>
  <c r="O103" i="6"/>
  <c r="N103" i="6"/>
  <c r="O101" i="6"/>
  <c r="N101" i="6"/>
  <c r="O100" i="6"/>
  <c r="N100" i="6"/>
  <c r="O99" i="6"/>
  <c r="N99" i="6"/>
  <c r="O98" i="6"/>
  <c r="N98" i="6"/>
  <c r="O97" i="6"/>
  <c r="N97" i="6"/>
  <c r="O96" i="6"/>
  <c r="N96" i="6"/>
  <c r="O95" i="6"/>
  <c r="N95" i="6"/>
  <c r="O94" i="6"/>
  <c r="N94" i="6"/>
  <c r="O93" i="6"/>
  <c r="N93" i="6"/>
  <c r="O92" i="6"/>
  <c r="N92" i="6"/>
  <c r="O91" i="6"/>
  <c r="N91" i="6"/>
  <c r="O90" i="6"/>
  <c r="N90" i="6"/>
  <c r="O89" i="6"/>
  <c r="N89" i="6"/>
  <c r="O88" i="6"/>
  <c r="N88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69" i="6"/>
  <c r="N69" i="6"/>
  <c r="O68" i="6"/>
  <c r="N68" i="6"/>
  <c r="O67" i="6"/>
  <c r="N67" i="6"/>
  <c r="O66" i="6"/>
  <c r="N66" i="6"/>
  <c r="O65" i="6"/>
  <c r="N65" i="6"/>
  <c r="O63" i="6"/>
  <c r="N63" i="6"/>
  <c r="O62" i="6"/>
  <c r="N62" i="6"/>
  <c r="O61" i="6"/>
  <c r="N61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O32" i="6"/>
  <c r="N32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O21" i="6"/>
  <c r="N21" i="6"/>
  <c r="O20" i="6"/>
  <c r="N20" i="6"/>
  <c r="O7" i="6"/>
  <c r="O8" i="6"/>
  <c r="O9" i="6"/>
  <c r="O10" i="6"/>
  <c r="O11" i="6"/>
  <c r="O12" i="6"/>
  <c r="O13" i="6"/>
  <c r="O14" i="6"/>
  <c r="O15" i="6"/>
  <c r="O16" i="6"/>
  <c r="O17" i="6"/>
  <c r="O18" i="6"/>
  <c r="O6" i="6"/>
  <c r="N7" i="6"/>
  <c r="N8" i="6"/>
  <c r="N9" i="6"/>
  <c r="N10" i="6"/>
  <c r="N11" i="6"/>
  <c r="N12" i="6"/>
  <c r="N13" i="6"/>
  <c r="N14" i="6"/>
  <c r="N15" i="6"/>
  <c r="N16" i="6"/>
  <c r="N17" i="6"/>
  <c r="N18" i="6"/>
  <c r="N6" i="6"/>
  <c r="B83" i="6"/>
  <c r="F36" i="6"/>
  <c r="F37" i="6"/>
  <c r="F38" i="6"/>
  <c r="F39" i="6"/>
  <c r="F40" i="6"/>
  <c r="F41" i="6"/>
  <c r="F42" i="6"/>
  <c r="F43" i="6"/>
  <c r="F44" i="6"/>
  <c r="F45" i="6"/>
  <c r="F46" i="6"/>
  <c r="F35" i="6"/>
  <c r="F49" i="6"/>
  <c r="F50" i="6"/>
  <c r="F51" i="6"/>
  <c r="F52" i="6"/>
  <c r="F53" i="6"/>
  <c r="F54" i="6"/>
  <c r="F55" i="6"/>
  <c r="F56" i="6"/>
  <c r="F57" i="6"/>
  <c r="F58" i="6"/>
  <c r="F48" i="6"/>
  <c r="B151" i="6"/>
  <c r="B152" i="6"/>
  <c r="B153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37" i="6"/>
  <c r="B135" i="6"/>
  <c r="B89" i="6"/>
  <c r="B90" i="6"/>
  <c r="B91" i="6"/>
  <c r="B92" i="6"/>
  <c r="B93" i="6"/>
  <c r="B94" i="6"/>
  <c r="B95" i="6"/>
  <c r="B96" i="6"/>
  <c r="B97" i="6"/>
  <c r="B98" i="6"/>
  <c r="B99" i="6"/>
  <c r="B100" i="6"/>
  <c r="B88" i="6"/>
  <c r="C123" i="6"/>
  <c r="D123" i="6"/>
  <c r="E123" i="6"/>
  <c r="F123" i="6"/>
  <c r="G123" i="6"/>
  <c r="H123" i="6"/>
  <c r="I123" i="6"/>
  <c r="J123" i="6"/>
  <c r="K123" i="6"/>
  <c r="L123" i="6"/>
  <c r="M123" i="6"/>
  <c r="C124" i="6"/>
  <c r="D124" i="6"/>
  <c r="E124" i="6"/>
  <c r="F124" i="6"/>
  <c r="G124" i="6"/>
  <c r="H124" i="6"/>
  <c r="I124" i="6"/>
  <c r="J124" i="6"/>
  <c r="K124" i="6"/>
  <c r="L124" i="6"/>
  <c r="M124" i="6"/>
  <c r="C125" i="6"/>
  <c r="D125" i="6"/>
  <c r="E125" i="6"/>
  <c r="F125" i="6"/>
  <c r="G125" i="6"/>
  <c r="H125" i="6"/>
  <c r="I125" i="6"/>
  <c r="J125" i="6"/>
  <c r="K125" i="6"/>
  <c r="L125" i="6"/>
  <c r="M125" i="6"/>
  <c r="C126" i="6"/>
  <c r="D126" i="6"/>
  <c r="E126" i="6"/>
  <c r="F126" i="6"/>
  <c r="G126" i="6"/>
  <c r="H126" i="6"/>
  <c r="I126" i="6"/>
  <c r="J126" i="6"/>
  <c r="K126" i="6"/>
  <c r="L126" i="6"/>
  <c r="M126" i="6"/>
  <c r="C127" i="6"/>
  <c r="D127" i="6"/>
  <c r="E127" i="6"/>
  <c r="F127" i="6"/>
  <c r="G127" i="6"/>
  <c r="H127" i="6"/>
  <c r="I127" i="6"/>
  <c r="J127" i="6"/>
  <c r="K127" i="6"/>
  <c r="L127" i="6"/>
  <c r="M127" i="6"/>
  <c r="C128" i="6"/>
  <c r="D128" i="6"/>
  <c r="E128" i="6"/>
  <c r="F128" i="6"/>
  <c r="G128" i="6"/>
  <c r="H128" i="6"/>
  <c r="I128" i="6"/>
  <c r="J128" i="6"/>
  <c r="K128" i="6"/>
  <c r="L128" i="6"/>
  <c r="M128" i="6"/>
  <c r="C129" i="6"/>
  <c r="D129" i="6"/>
  <c r="E129" i="6"/>
  <c r="F129" i="6"/>
  <c r="G129" i="6"/>
  <c r="H129" i="6"/>
  <c r="I129" i="6"/>
  <c r="J129" i="6"/>
  <c r="K129" i="6"/>
  <c r="L129" i="6"/>
  <c r="M129" i="6"/>
  <c r="C130" i="6"/>
  <c r="D130" i="6"/>
  <c r="E130" i="6"/>
  <c r="F130" i="6"/>
  <c r="G130" i="6"/>
  <c r="H130" i="6"/>
  <c r="I130" i="6"/>
  <c r="J130" i="6"/>
  <c r="K130" i="6"/>
  <c r="L130" i="6"/>
  <c r="M130" i="6"/>
  <c r="C131" i="6"/>
  <c r="D131" i="6"/>
  <c r="E131" i="6"/>
  <c r="F131" i="6"/>
  <c r="G131" i="6"/>
  <c r="H131" i="6"/>
  <c r="I131" i="6"/>
  <c r="J131" i="6"/>
  <c r="K131" i="6"/>
  <c r="L131" i="6"/>
  <c r="M131" i="6"/>
  <c r="C132" i="6"/>
  <c r="D132" i="6"/>
  <c r="E132" i="6"/>
  <c r="F132" i="6"/>
  <c r="G132" i="6"/>
  <c r="H132" i="6"/>
  <c r="I132" i="6"/>
  <c r="J132" i="6"/>
  <c r="K132" i="6"/>
  <c r="L132" i="6"/>
  <c r="M132" i="6"/>
  <c r="C133" i="6"/>
  <c r="D133" i="6"/>
  <c r="E133" i="6"/>
  <c r="F133" i="6"/>
  <c r="G133" i="6"/>
  <c r="H133" i="6"/>
  <c r="I133" i="6"/>
  <c r="J133" i="6"/>
  <c r="K133" i="6"/>
  <c r="L133" i="6"/>
  <c r="M133" i="6"/>
  <c r="C134" i="6"/>
  <c r="D134" i="6"/>
  <c r="E134" i="6"/>
  <c r="F134" i="6"/>
  <c r="G134" i="6"/>
  <c r="H134" i="6"/>
  <c r="I134" i="6"/>
  <c r="J134" i="6"/>
  <c r="K134" i="6"/>
  <c r="L134" i="6"/>
  <c r="M134" i="6"/>
  <c r="D122" i="6"/>
  <c r="E122" i="6"/>
  <c r="F122" i="6"/>
  <c r="G122" i="6"/>
  <c r="H122" i="6"/>
  <c r="I122" i="6"/>
  <c r="J122" i="6"/>
  <c r="K122" i="6"/>
  <c r="L122" i="6"/>
  <c r="M122" i="6"/>
  <c r="C122" i="6"/>
  <c r="B157" i="6" l="1"/>
  <c r="B122" i="6"/>
  <c r="B134" i="6"/>
  <c r="B130" i="6"/>
  <c r="B129" i="6"/>
  <c r="B126" i="6"/>
  <c r="B125" i="6"/>
  <c r="B132" i="6"/>
  <c r="B128" i="6"/>
  <c r="B124" i="6"/>
  <c r="B133" i="6"/>
  <c r="B131" i="6"/>
  <c r="B127" i="6"/>
  <c r="B123" i="6"/>
  <c r="B158" i="6" l="1"/>
  <c r="B34" i="6"/>
  <c r="F34" i="6"/>
  <c r="H34" i="6"/>
  <c r="J34" i="6"/>
  <c r="B47" i="6"/>
  <c r="F47" i="6"/>
  <c r="J47" i="6"/>
  <c r="F33" i="6" l="1"/>
  <c r="B7" i="6" s="1"/>
  <c r="B159" i="6" s="1"/>
  <c r="J33" i="6"/>
  <c r="B33" i="6"/>
  <c r="H47" i="6"/>
  <c r="H33" i="6" s="1"/>
</calcChain>
</file>

<file path=xl/sharedStrings.xml><?xml version="1.0" encoding="utf-8"?>
<sst xmlns="http://schemas.openxmlformats.org/spreadsheetml/2006/main" count="159" uniqueCount="118">
  <si>
    <t>TOTAL COMPLAINTS</t>
  </si>
  <si>
    <t>Meters</t>
  </si>
  <si>
    <t>Handicapped parking</t>
  </si>
  <si>
    <t>COMPLAINTS</t>
  </si>
  <si>
    <t>Special Events</t>
  </si>
  <si>
    <t>No Parking Sign Revenue</t>
  </si>
  <si>
    <t>No parking signs placed</t>
  </si>
  <si>
    <t>Driveway Painting Revenue</t>
  </si>
  <si>
    <t>Driveway Painting Requests</t>
  </si>
  <si>
    <t>OTHER</t>
  </si>
  <si>
    <t>Boot fines received</t>
  </si>
  <si>
    <t>Boot fines issued</t>
  </si>
  <si>
    <t>Boots placed</t>
  </si>
  <si>
    <t>VIOLATIONS</t>
  </si>
  <si>
    <t>Meter bag revenue</t>
  </si>
  <si>
    <t>Meter bags placed</t>
  </si>
  <si>
    <t>Meter revenue due/outstanding</t>
  </si>
  <si>
    <t>Meter revenue</t>
  </si>
  <si>
    <t>Total number of meters</t>
  </si>
  <si>
    <t>Meters removed</t>
  </si>
  <si>
    <t>Meters installed</t>
  </si>
  <si>
    <t>Meters replaced</t>
  </si>
  <si>
    <t>Meters repaired</t>
  </si>
  <si>
    <t>METERS</t>
  </si>
  <si>
    <t>Total</t>
  </si>
  <si>
    <t>Permits revoked</t>
  </si>
  <si>
    <t>Permits issued</t>
  </si>
  <si>
    <t>PERMITS</t>
  </si>
  <si>
    <t>Metrics</t>
  </si>
  <si>
    <t>Crosswalk</t>
  </si>
  <si>
    <t>Commercial</t>
  </si>
  <si>
    <t>Bus Stop</t>
  </si>
  <si>
    <t>Loading Zone</t>
  </si>
  <si>
    <t>Double Parking</t>
  </si>
  <si>
    <t>Fire Hydrant</t>
  </si>
  <si>
    <t>50' from Railroad Crossing</t>
  </si>
  <si>
    <t>Double Parked</t>
  </si>
  <si>
    <t>50' from Stop Sign</t>
  </si>
  <si>
    <t>Sidewalk</t>
  </si>
  <si>
    <t>25' from Crosswalk</t>
  </si>
  <si>
    <t>Driveway</t>
  </si>
  <si>
    <t>Improper intersection</t>
  </si>
  <si>
    <t>Title 39 TOTAL</t>
  </si>
  <si>
    <t>Handicapped</t>
  </si>
  <si>
    <t>Emergency No Parking</t>
  </si>
  <si>
    <t>No Stop/Stand Designated</t>
  </si>
  <si>
    <t>No Stop/Standing</t>
  </si>
  <si>
    <t>No Valid Permit</t>
  </si>
  <si>
    <t>Prohibited Street</t>
  </si>
  <si>
    <t>Commercial Vehicle</t>
  </si>
  <si>
    <t>Prohibited Area</t>
  </si>
  <si>
    <t>Sweeper</t>
  </si>
  <si>
    <t>Municipal Ordinance TOTAL</t>
  </si>
  <si>
    <t>Total Ticket Revenue</t>
  </si>
  <si>
    <t>City Revenue</t>
  </si>
  <si>
    <t>JCPA %</t>
  </si>
  <si>
    <t>Total Revenue</t>
  </si>
  <si>
    <t>Amount</t>
  </si>
  <si>
    <t>Number</t>
  </si>
  <si>
    <t>TICKETS</t>
  </si>
  <si>
    <t>Meters removed (temporarily)</t>
  </si>
  <si>
    <t>Temp transfer ($0)</t>
  </si>
  <si>
    <t>Temp resident ($15)</t>
  </si>
  <si>
    <t>Contractor 6 month ($175)</t>
  </si>
  <si>
    <t>Transfers ($1)</t>
  </si>
  <si>
    <t>NR Home &amp; Jersey Ave. (1 mnth) ($50)</t>
  </si>
  <si>
    <t>Senior Citizen ($0)</t>
  </si>
  <si>
    <t>City Worker (PD &amp; Jersey Ave.) ($200)</t>
  </si>
  <si>
    <t>Temp non-resident ($125)</t>
  </si>
  <si>
    <t>Non-resident ($300)</t>
  </si>
  <si>
    <t>Contractor 1-day ($15)</t>
  </si>
  <si>
    <t>Resident ($15)</t>
  </si>
  <si>
    <t>Permit waiting list (# of applicants)</t>
  </si>
  <si>
    <t>Visitor Pass ($5)</t>
  </si>
  <si>
    <t>Ticket fees issued</t>
  </si>
  <si>
    <t>Tickets issued</t>
  </si>
  <si>
    <t>Boot Voids</t>
  </si>
  <si>
    <t>No parking sings invoiced</t>
  </si>
  <si>
    <t>Driveways Painted</t>
  </si>
  <si>
    <t>DRIVEWAY PAINTING</t>
  </si>
  <si>
    <t>Resident from (Temp. Conv.) ($0)</t>
  </si>
  <si>
    <t>Rental ($0)</t>
  </si>
  <si>
    <t>NUMBER OF PERMITS</t>
  </si>
  <si>
    <t>$$$ OF PERMITS</t>
  </si>
  <si>
    <t>Permit Values</t>
  </si>
  <si>
    <t>Total permits (#)</t>
  </si>
  <si>
    <t>Total permits ($$$)</t>
  </si>
  <si>
    <t>Lot28</t>
  </si>
  <si>
    <t>Lot 28A</t>
  </si>
  <si>
    <t>Lot 33</t>
  </si>
  <si>
    <t>Lot 39</t>
  </si>
  <si>
    <t>Lot 44</t>
  </si>
  <si>
    <t>Lot 49</t>
  </si>
  <si>
    <t>Lot 50</t>
  </si>
  <si>
    <t>Lot 51</t>
  </si>
  <si>
    <t>Lot 52</t>
  </si>
  <si>
    <t>Lot 53</t>
  </si>
  <si>
    <t>Lot 54</t>
  </si>
  <si>
    <t>Lot 4 (N)</t>
  </si>
  <si>
    <t>Lot 15 (N)</t>
  </si>
  <si>
    <t>Commercial Vehicles</t>
  </si>
  <si>
    <t>Hoboken Ave</t>
  </si>
  <si>
    <t>Jersey Ave</t>
  </si>
  <si>
    <t>Reserved</t>
  </si>
  <si>
    <t>Prohibited</t>
  </si>
  <si>
    <t>Courtesy Calls</t>
  </si>
  <si>
    <t>TOTAL JCPA REVENUE*</t>
  </si>
  <si>
    <t>*Total revenue for issued tickets, fines, etc. (includes all amounts given to the City as well as kept by JCPA)</t>
  </si>
  <si>
    <t>Month</t>
  </si>
  <si>
    <t>Year</t>
  </si>
  <si>
    <t>Parking Authority Dashboard Data</t>
  </si>
  <si>
    <t>MONTH</t>
  </si>
  <si>
    <t>YEAR</t>
  </si>
  <si>
    <t xml:space="preserve">   </t>
  </si>
  <si>
    <t>Total towed/impounded vehicles</t>
  </si>
  <si>
    <t>May</t>
  </si>
  <si>
    <t>Parked Wrong Direction</t>
  </si>
  <si>
    <t>Scofflaw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</si>
</sst>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m\-yy;@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4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indent="1"/>
    </xf>
    <xf numFmtId="0" fontId="1" fillId="0" borderId="7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left" indent="2"/>
    </xf>
    <xf numFmtId="0" fontId="4" fillId="0" borderId="5" xfId="0" applyFont="1" applyFill="1" applyBorder="1" applyAlignment="1"/>
    <xf numFmtId="0" fontId="4" fillId="2" borderId="4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3" fontId="4" fillId="0" borderId="5" xfId="0" applyNumberFormat="1" applyFont="1" applyFill="1" applyBorder="1" applyAlignment="1"/>
    <xf numFmtId="0" fontId="1" fillId="2" borderId="5" xfId="0" applyFont="1" applyFill="1" applyBorder="1" applyAlignment="1">
      <alignment horizontal="left" indent="1"/>
    </xf>
    <xf numFmtId="0" fontId="1" fillId="2" borderId="7" xfId="0" applyFont="1" applyFill="1" applyBorder="1" applyAlignment="1">
      <alignment horizontal="left" inden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indent="1"/>
    </xf>
    <xf numFmtId="0" fontId="3" fillId="3" borderId="17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6" fillId="0" borderId="0" xfId="0" applyFont="1"/>
    <xf numFmtId="0" fontId="4" fillId="0" borderId="11" xfId="0" applyFont="1" applyFill="1" applyBorder="1" applyAlignment="1"/>
    <xf numFmtId="0" fontId="1" fillId="0" borderId="12" xfId="0" applyFont="1" applyBorder="1" applyAlignment="1">
      <alignment horizontal="left" indent="3"/>
    </xf>
    <xf numFmtId="0" fontId="1" fillId="0" borderId="4" xfId="0" applyFont="1" applyBorder="1" applyAlignment="1">
      <alignment horizontal="left" indent="3"/>
    </xf>
    <xf numFmtId="0" fontId="1" fillId="0" borderId="5" xfId="0" applyFont="1" applyFill="1" applyBorder="1" applyAlignment="1">
      <alignment horizontal="left" indent="3"/>
    </xf>
    <xf numFmtId="0" fontId="3" fillId="0" borderId="5" xfId="0" applyFont="1" applyFill="1" applyBorder="1" applyAlignment="1">
      <alignment horizontal="left" inden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1" fillId="0" borderId="0" xfId="1" applyNumberFormat="1" applyFont="1"/>
    <xf numFmtId="164" fontId="4" fillId="0" borderId="5" xfId="2" applyNumberFormat="1" applyFont="1" applyFill="1" applyBorder="1" applyAlignment="1">
      <alignment horizontal="center"/>
    </xf>
    <xf numFmtId="164" fontId="2" fillId="4" borderId="5" xfId="2" applyNumberFormat="1" applyFont="1" applyFill="1" applyBorder="1" applyAlignment="1"/>
    <xf numFmtId="0" fontId="5" fillId="4" borderId="24" xfId="0" applyFont="1" applyFill="1" applyBorder="1" applyAlignment="1">
      <alignment horizontal="center"/>
    </xf>
    <xf numFmtId="164" fontId="8" fillId="4" borderId="5" xfId="2" applyNumberFormat="1" applyFont="1" applyFill="1" applyBorder="1" applyAlignment="1"/>
    <xf numFmtId="0" fontId="1" fillId="3" borderId="6" xfId="0" applyFont="1" applyFill="1" applyBorder="1" applyAlignment="1">
      <alignment horizontal="left" indent="1"/>
    </xf>
    <xf numFmtId="3" fontId="2" fillId="3" borderId="7" xfId="0" applyNumberFormat="1" applyFont="1" applyFill="1" applyBorder="1" applyAlignment="1"/>
    <xf numFmtId="3" fontId="4" fillId="3" borderId="7" xfId="0" applyNumberFormat="1" applyFont="1" applyFill="1" applyBorder="1" applyAlignment="1"/>
    <xf numFmtId="0" fontId="4" fillId="3" borderId="21" xfId="0" applyFont="1" applyFill="1" applyBorder="1" applyAlignment="1">
      <alignment horizontal="center"/>
    </xf>
    <xf numFmtId="0" fontId="4" fillId="3" borderId="11" xfId="0" applyFont="1" applyFill="1" applyBorder="1" applyAlignment="1"/>
    <xf numFmtId="0" fontId="4" fillId="3" borderId="7" xfId="0" applyFont="1" applyFill="1" applyBorder="1" applyAlignment="1"/>
    <xf numFmtId="0" fontId="1" fillId="3" borderId="5" xfId="0" applyFont="1" applyFill="1" applyBorder="1" applyAlignment="1">
      <alignment horizontal="left" indent="1"/>
    </xf>
    <xf numFmtId="164" fontId="8" fillId="3" borderId="5" xfId="2" applyNumberFormat="1" applyFont="1" applyFill="1" applyBorder="1" applyAlignment="1"/>
    <xf numFmtId="3" fontId="4" fillId="3" borderId="5" xfId="0" applyNumberFormat="1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1" fillId="3" borderId="7" xfId="0" applyFont="1" applyFill="1" applyBorder="1" applyAlignment="1">
      <alignment horizontal="left" indent="1"/>
    </xf>
    <xf numFmtId="164" fontId="4" fillId="3" borderId="5" xfId="2" applyNumberFormat="1" applyFont="1" applyFill="1" applyBorder="1" applyAlignment="1"/>
    <xf numFmtId="0" fontId="4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 indent="1"/>
    </xf>
    <xf numFmtId="0" fontId="4" fillId="3" borderId="14" xfId="0" applyFont="1" applyFill="1" applyBorder="1" applyAlignment="1"/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/>
    <xf numFmtId="0" fontId="4" fillId="0" borderId="12" xfId="0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left" indent="1"/>
    </xf>
    <xf numFmtId="0" fontId="3" fillId="6" borderId="26" xfId="0" applyFont="1" applyFill="1" applyBorder="1" applyAlignment="1">
      <alignment horizontal="left" indent="1"/>
    </xf>
    <xf numFmtId="0" fontId="3" fillId="3" borderId="26" xfId="0" applyFont="1" applyFill="1" applyBorder="1" applyAlignment="1">
      <alignment horizontal="left" indent="2"/>
    </xf>
    <xf numFmtId="0" fontId="1" fillId="0" borderId="7" xfId="0" applyFont="1" applyFill="1" applyBorder="1" applyAlignment="1">
      <alignment horizontal="left" indent="3"/>
    </xf>
    <xf numFmtId="0" fontId="3" fillId="3" borderId="5" xfId="0" applyFont="1" applyFill="1" applyBorder="1" applyAlignment="1">
      <alignment horizontal="left" indent="2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4" fillId="0" borderId="12" xfId="0" applyFont="1" applyFill="1" applyBorder="1" applyAlignment="1"/>
    <xf numFmtId="0" fontId="1" fillId="0" borderId="7" xfId="0" applyFont="1" applyFill="1" applyBorder="1" applyAlignment="1">
      <alignment horizontal="left" indent="2"/>
    </xf>
    <xf numFmtId="165" fontId="2" fillId="6" borderId="7" xfId="1" applyNumberFormat="1" applyFont="1" applyFill="1" applyBorder="1" applyAlignment="1"/>
    <xf numFmtId="165" fontId="2" fillId="6" borderId="5" xfId="1" applyNumberFormat="1" applyFont="1" applyFill="1" applyBorder="1" applyAlignment="1"/>
    <xf numFmtId="165" fontId="2" fillId="6" borderId="12" xfId="1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165" fontId="2" fillId="6" borderId="14" xfId="1" applyNumberFormat="1" applyFont="1" applyFill="1" applyBorder="1" applyAlignment="1"/>
    <xf numFmtId="164" fontId="2" fillId="6" borderId="7" xfId="2" applyNumberFormat="1" applyFont="1" applyFill="1" applyBorder="1" applyAlignment="1"/>
    <xf numFmtId="164" fontId="4" fillId="0" borderId="7" xfId="2" applyNumberFormat="1" applyFont="1" applyFill="1" applyBorder="1" applyAlignment="1">
      <alignment horizontal="center"/>
    </xf>
    <xf numFmtId="164" fontId="2" fillId="6" borderId="5" xfId="2" applyNumberFormat="1" applyFont="1" applyFill="1" applyBorder="1" applyAlignment="1"/>
    <xf numFmtId="164" fontId="4" fillId="0" borderId="4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/>
    <xf numFmtId="164" fontId="2" fillId="6" borderId="14" xfId="2" applyNumberFormat="1" applyFont="1" applyFill="1" applyBorder="1" applyAlignment="1"/>
    <xf numFmtId="164" fontId="4" fillId="0" borderId="12" xfId="2" applyNumberFormat="1" applyFont="1" applyFill="1" applyBorder="1" applyAlignment="1">
      <alignment horizontal="center"/>
    </xf>
    <xf numFmtId="164" fontId="4" fillId="6" borderId="5" xfId="2" applyNumberFormat="1" applyFont="1" applyFill="1" applyBorder="1" applyAlignment="1"/>
    <xf numFmtId="164" fontId="4" fillId="0" borderId="5" xfId="2" applyNumberFormat="1" applyFont="1" applyFill="1" applyBorder="1" applyAlignment="1"/>
    <xf numFmtId="164" fontId="4" fillId="0" borderId="11" xfId="2" applyNumberFormat="1" applyFont="1" applyFill="1" applyBorder="1" applyAlignment="1"/>
    <xf numFmtId="0" fontId="3" fillId="0" borderId="2" xfId="0" applyFont="1" applyFill="1" applyBorder="1" applyAlignment="1">
      <alignment horizontal="left" indent="1"/>
    </xf>
    <xf numFmtId="164" fontId="8" fillId="4" borderId="2" xfId="2" applyNumberFormat="1" applyFont="1" applyFill="1" applyBorder="1" applyAlignment="1"/>
    <xf numFmtId="164" fontId="2" fillId="0" borderId="2" xfId="2" applyNumberFormat="1" applyFont="1" applyFill="1" applyBorder="1" applyAlignment="1"/>
    <xf numFmtId="164" fontId="2" fillId="0" borderId="1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/>
    <xf numFmtId="0" fontId="3" fillId="7" borderId="10" xfId="0" applyFont="1" applyFill="1" applyBorder="1" applyAlignment="1">
      <alignment horizontal="left" indent="1"/>
    </xf>
    <xf numFmtId="164" fontId="10" fillId="7" borderId="17" xfId="2" applyNumberFormat="1" applyFont="1" applyFill="1" applyBorder="1" applyAlignment="1"/>
    <xf numFmtId="164" fontId="3" fillId="4" borderId="24" xfId="2" applyNumberFormat="1" applyFont="1" applyFill="1" applyBorder="1" applyAlignment="1">
      <alignment horizontal="center"/>
    </xf>
    <xf numFmtId="164" fontId="3" fillId="4" borderId="26" xfId="2" applyNumberFormat="1" applyFont="1" applyFill="1" applyBorder="1" applyAlignment="1">
      <alignment horizontal="center"/>
    </xf>
    <xf numFmtId="164" fontId="1" fillId="0" borderId="0" xfId="2" applyNumberFormat="1" applyFont="1"/>
    <xf numFmtId="164" fontId="3" fillId="4" borderId="30" xfId="2" applyNumberFormat="1" applyFont="1" applyFill="1" applyBorder="1"/>
    <xf numFmtId="0" fontId="6" fillId="0" borderId="0" xfId="0" applyFont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4" fillId="0" borderId="15" xfId="2" applyNumberFormat="1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4" fontId="4" fillId="0" borderId="14" xfId="2" applyNumberFormat="1" applyFont="1" applyFill="1" applyBorder="1" applyAlignment="1">
      <alignment horizontal="center"/>
    </xf>
    <xf numFmtId="164" fontId="4" fillId="0" borderId="13" xfId="2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4" fontId="2" fillId="3" borderId="5" xfId="2" applyNumberFormat="1" applyFont="1" applyFill="1" applyBorder="1" applyAlignment="1">
      <alignment horizontal="center"/>
    </xf>
    <xf numFmtId="164" fontId="2" fillId="3" borderId="15" xfId="2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64" fontId="4" fillId="0" borderId="7" xfId="2" applyNumberFormat="1" applyFont="1" applyFill="1" applyBorder="1" applyAlignment="1">
      <alignment horizontal="center"/>
    </xf>
    <xf numFmtId="164" fontId="4" fillId="0" borderId="16" xfId="2" applyNumberFormat="1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3" fontId="2" fillId="6" borderId="26" xfId="0" applyNumberFormat="1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164" fontId="2" fillId="6" borderId="26" xfId="2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164" fontId="2" fillId="3" borderId="26" xfId="2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0" fillId="7" borderId="3" xfId="0" applyFill="1" applyBorder="1" applyAlignment="1">
      <alignment horizontal="center"/>
    </xf>
    <xf numFmtId="166" fontId="9" fillId="5" borderId="20" xfId="0" applyNumberFormat="1" applyFont="1" applyFill="1" applyBorder="1" applyAlignment="1">
      <alignment horizontal="center"/>
    </xf>
    <xf numFmtId="166" fontId="9" fillId="5" borderId="19" xfId="0" applyNumberFormat="1" applyFont="1" applyFill="1" applyBorder="1" applyAlignment="1">
      <alignment horizontal="center"/>
    </xf>
    <xf numFmtId="166" fontId="9" fillId="5" borderId="18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/>
    </xf>
    <xf numFmtId="0" fontId="3" fillId="6" borderId="25" xfId="0" applyFont="1" applyFill="1" applyBorder="1" applyAlignment="1">
      <alignment horizontal="left"/>
    </xf>
    <xf numFmtId="0" fontId="3" fillId="6" borderId="35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3" fillId="3" borderId="35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61"/>
  <sheetViews>
    <sheetView tabSelected="1" zoomScale="80" zoomScaleNormal="80" zoomScalePageLayoutView="80" workbookViewId="0">
      <selection activeCell="C16" sqref="C16"/>
    </sheetView>
  </sheetViews>
  <sheetFormatPr defaultColWidth="9.140625" defaultRowHeight="12.2" customHeight="1" x14ac:dyDescent="0.2"/>
  <cols>
    <col min="1" max="1" width="36" style="1" bestFit="1" customWidth="1"/>
    <col min="2" max="2" width="12.7109375" style="1" bestFit="1" customWidth="1"/>
    <col min="3" max="13" width="6.28515625" style="1" customWidth="1"/>
    <col min="14" max="15" width="10.5703125" style="1" customWidth="1"/>
    <col min="16" max="16" width="16.42578125" style="1" bestFit="1" customWidth="1"/>
    <col min="17" max="17" width="9.28515625" style="1" bestFit="1" customWidth="1"/>
    <col min="18" max="19" width="9.140625" style="1"/>
    <col min="20" max="24" width="12.5703125" style="1" customWidth="1"/>
    <col min="25" max="25" width="29.140625" style="1" customWidth="1"/>
    <col min="26" max="28" width="8.5703125" style="1" customWidth="1"/>
    <col min="29" max="29" width="27.85546875" style="1" bestFit="1" customWidth="1"/>
    <col min="30" max="30" width="14.42578125" style="1" customWidth="1"/>
    <col min="31" max="16384" width="9.140625" style="1"/>
  </cols>
  <sheetData>
    <row r="1" spans="1:17" s="20" customFormat="1" ht="21" x14ac:dyDescent="0.35">
      <c r="A1" s="136" t="s">
        <v>110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7" s="20" customFormat="1" ht="16.5" thickBo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92" t="s">
        <v>111</v>
      </c>
      <c r="Q2" s="93" t="s">
        <v>115</v>
      </c>
    </row>
    <row r="3" spans="1:17" ht="12.2" customHeight="1" thickBot="1" x14ac:dyDescent="0.3">
      <c r="A3" s="19" t="s">
        <v>28</v>
      </c>
      <c r="B3" s="18" t="s">
        <v>24</v>
      </c>
      <c r="C3" s="18">
        <v>1</v>
      </c>
      <c r="D3" s="18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 t="s">
        <v>108</v>
      </c>
      <c r="O3" s="17" t="s">
        <v>109</v>
      </c>
      <c r="P3" s="92" t="s">
        <v>112</v>
      </c>
      <c r="Q3" s="93">
        <v>2016</v>
      </c>
    </row>
    <row r="4" spans="1:17" ht="12.2" customHeight="1" thickBot="1" x14ac:dyDescent="0.3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0"/>
    </row>
    <row r="5" spans="1:17" ht="12.2" customHeight="1" thickBot="1" x14ac:dyDescent="0.25">
      <c r="A5" s="141" t="s">
        <v>13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3"/>
    </row>
    <row r="6" spans="1:17" ht="12.2" customHeight="1" x14ac:dyDescent="0.2">
      <c r="A6" s="34" t="s">
        <v>75</v>
      </c>
      <c r="B6" s="35">
        <v>26398</v>
      </c>
      <c r="C6" s="36"/>
      <c r="D6" s="37"/>
      <c r="E6" s="38"/>
      <c r="F6" s="38"/>
      <c r="G6" s="38"/>
      <c r="H6" s="38"/>
      <c r="I6" s="38"/>
      <c r="J6" s="38"/>
      <c r="K6" s="38"/>
      <c r="L6" s="38"/>
      <c r="M6" s="39"/>
      <c r="N6" s="94" t="str">
        <f>$Q$2</f>
        <v>May</v>
      </c>
      <c r="O6" s="95">
        <f>$Q$3</f>
        <v>2016</v>
      </c>
    </row>
    <row r="7" spans="1:17" ht="12.2" customHeight="1" x14ac:dyDescent="0.2">
      <c r="A7" s="40" t="s">
        <v>74</v>
      </c>
      <c r="B7" s="41">
        <f>F33</f>
        <v>1327593</v>
      </c>
      <c r="C7" s="42"/>
      <c r="D7" s="43"/>
      <c r="E7" s="44"/>
      <c r="F7" s="44"/>
      <c r="G7" s="44"/>
      <c r="H7" s="44"/>
      <c r="I7" s="44"/>
      <c r="J7" s="44"/>
      <c r="K7" s="44"/>
      <c r="L7" s="44"/>
      <c r="M7" s="45"/>
      <c r="N7" s="94" t="str">
        <f t="shared" ref="N7:N29" si="0">$Q$2</f>
        <v>May</v>
      </c>
      <c r="O7" s="96">
        <f t="shared" ref="O7:O29" si="1">$Q$3</f>
        <v>2016</v>
      </c>
    </row>
    <row r="8" spans="1:17" ht="12.2" customHeight="1" x14ac:dyDescent="0.2">
      <c r="A8" s="46"/>
      <c r="B8" s="47"/>
      <c r="C8" s="42"/>
      <c r="D8" s="48"/>
      <c r="E8" s="44"/>
      <c r="F8" s="44"/>
      <c r="G8" s="44"/>
      <c r="H8" s="44"/>
      <c r="I8" s="44"/>
      <c r="J8" s="44"/>
      <c r="K8" s="44"/>
      <c r="L8" s="44"/>
      <c r="M8" s="45"/>
      <c r="N8" s="94" t="str">
        <f t="shared" si="0"/>
        <v>May</v>
      </c>
      <c r="O8" s="96">
        <f t="shared" si="1"/>
        <v>2016</v>
      </c>
    </row>
    <row r="9" spans="1:17" ht="12.2" customHeight="1" x14ac:dyDescent="0.2">
      <c r="A9" s="4" t="s">
        <v>12</v>
      </c>
      <c r="B9" s="7">
        <v>411</v>
      </c>
      <c r="C9" s="7">
        <v>0</v>
      </c>
      <c r="D9" s="3">
        <v>0</v>
      </c>
      <c r="E9" s="2">
        <v>27</v>
      </c>
      <c r="F9" s="2">
        <v>0</v>
      </c>
      <c r="G9" s="2">
        <v>0</v>
      </c>
      <c r="H9" s="2">
        <v>0</v>
      </c>
      <c r="I9" s="2">
        <v>11</v>
      </c>
      <c r="J9" s="2">
        <v>0</v>
      </c>
      <c r="K9" s="2">
        <v>0</v>
      </c>
      <c r="L9" s="2">
        <v>0</v>
      </c>
      <c r="M9" s="7">
        <v>0</v>
      </c>
      <c r="N9" s="97" t="str">
        <f t="shared" si="0"/>
        <v>May</v>
      </c>
      <c r="O9" s="98">
        <f t="shared" si="1"/>
        <v>2016</v>
      </c>
    </row>
    <row r="10" spans="1:17" ht="12.2" customHeight="1" x14ac:dyDescent="0.2">
      <c r="A10" s="4" t="s">
        <v>11</v>
      </c>
      <c r="B10" s="33">
        <v>44935</v>
      </c>
      <c r="C10" s="11"/>
      <c r="D10" s="3"/>
      <c r="E10" s="2"/>
      <c r="F10" s="2"/>
      <c r="G10" s="2"/>
      <c r="H10" s="2"/>
      <c r="I10" s="2"/>
      <c r="J10" s="2"/>
      <c r="K10" s="2"/>
      <c r="L10" s="2"/>
      <c r="M10" s="7"/>
      <c r="N10" s="97" t="str">
        <f t="shared" si="0"/>
        <v>May</v>
      </c>
      <c r="O10" s="98">
        <f t="shared" si="1"/>
        <v>2016</v>
      </c>
    </row>
    <row r="11" spans="1:17" ht="12.2" customHeight="1" x14ac:dyDescent="0.2">
      <c r="A11" s="4" t="s">
        <v>10</v>
      </c>
      <c r="B11" s="31">
        <v>43065</v>
      </c>
      <c r="C11" s="11"/>
      <c r="D11" s="3"/>
      <c r="E11" s="2"/>
      <c r="F11" s="2"/>
      <c r="G11" s="2"/>
      <c r="H11" s="2"/>
      <c r="I11" s="2"/>
      <c r="J11" s="2"/>
      <c r="K11" s="2"/>
      <c r="L11" s="2"/>
      <c r="M11" s="7"/>
      <c r="N11" s="97" t="str">
        <f t="shared" si="0"/>
        <v>May</v>
      </c>
      <c r="O11" s="98">
        <f t="shared" si="1"/>
        <v>2016</v>
      </c>
    </row>
    <row r="12" spans="1:17" ht="12.2" customHeight="1" x14ac:dyDescent="0.2">
      <c r="A12" s="4" t="s">
        <v>76</v>
      </c>
      <c r="B12" s="11">
        <v>1</v>
      </c>
      <c r="C12" s="11"/>
      <c r="D12" s="3"/>
      <c r="E12" s="2"/>
      <c r="F12" s="2"/>
      <c r="G12" s="2"/>
      <c r="H12" s="2"/>
      <c r="I12" s="2"/>
      <c r="J12" s="2"/>
      <c r="K12" s="2"/>
      <c r="L12" s="2"/>
      <c r="M12" s="7"/>
      <c r="N12" s="97" t="str">
        <f t="shared" si="0"/>
        <v>May</v>
      </c>
      <c r="O12" s="98">
        <f t="shared" si="1"/>
        <v>2016</v>
      </c>
    </row>
    <row r="13" spans="1:17" ht="12.2" customHeight="1" x14ac:dyDescent="0.2">
      <c r="A13" s="40" t="s">
        <v>103</v>
      </c>
      <c r="B13" s="45"/>
      <c r="C13" s="45">
        <v>193</v>
      </c>
      <c r="D13" s="43"/>
      <c r="E13" s="44"/>
      <c r="F13" s="44"/>
      <c r="G13" s="44"/>
      <c r="H13" s="44"/>
      <c r="I13" s="44"/>
      <c r="J13" s="44"/>
      <c r="K13" s="44"/>
      <c r="L13" s="44"/>
      <c r="M13" s="45"/>
      <c r="N13" s="94" t="str">
        <f t="shared" si="0"/>
        <v>May</v>
      </c>
      <c r="O13" s="96">
        <f t="shared" si="1"/>
        <v>2016</v>
      </c>
    </row>
    <row r="14" spans="1:17" ht="12.2" customHeight="1" x14ac:dyDescent="0.2">
      <c r="A14" s="40" t="s">
        <v>117</v>
      </c>
      <c r="B14" s="47"/>
      <c r="C14" s="45">
        <v>132</v>
      </c>
      <c r="D14" s="43"/>
      <c r="E14" s="44"/>
      <c r="F14" s="44"/>
      <c r="G14" s="44"/>
      <c r="H14" s="44"/>
      <c r="I14" s="44"/>
      <c r="J14" s="44"/>
      <c r="K14" s="44"/>
      <c r="L14" s="44"/>
      <c r="M14" s="45"/>
      <c r="N14" s="94" t="str">
        <f t="shared" si="0"/>
        <v>May</v>
      </c>
      <c r="O14" s="96">
        <f t="shared" si="1"/>
        <v>2016</v>
      </c>
    </row>
    <row r="15" spans="1:17" ht="12.2" customHeight="1" x14ac:dyDescent="0.2">
      <c r="A15" s="40"/>
      <c r="B15" s="41"/>
      <c r="C15" s="45"/>
      <c r="D15" s="43"/>
      <c r="E15" s="44"/>
      <c r="F15" s="44"/>
      <c r="G15" s="44"/>
      <c r="H15" s="44"/>
      <c r="I15" s="44"/>
      <c r="J15" s="44"/>
      <c r="K15" s="44"/>
      <c r="L15" s="44"/>
      <c r="M15" s="45"/>
      <c r="N15" s="94" t="str">
        <f t="shared" si="0"/>
        <v>May</v>
      </c>
      <c r="O15" s="96">
        <f t="shared" si="1"/>
        <v>2016</v>
      </c>
    </row>
    <row r="16" spans="1:17" ht="12.2" customHeight="1" x14ac:dyDescent="0.2">
      <c r="A16" s="46" t="s">
        <v>114</v>
      </c>
      <c r="B16" s="45">
        <v>97</v>
      </c>
      <c r="C16" s="45"/>
      <c r="D16" s="48"/>
      <c r="E16" s="44"/>
      <c r="F16" s="44"/>
      <c r="G16" s="44"/>
      <c r="H16" s="44"/>
      <c r="I16" s="44"/>
      <c r="J16" s="44"/>
      <c r="K16" s="44"/>
      <c r="L16" s="44"/>
      <c r="M16" s="45"/>
      <c r="N16" s="94" t="str">
        <f t="shared" si="0"/>
        <v>May</v>
      </c>
      <c r="O16" s="96">
        <f t="shared" si="1"/>
        <v>2016</v>
      </c>
      <c r="Q16" s="1" t="s">
        <v>113</v>
      </c>
    </row>
    <row r="17" spans="1:15" ht="12.2" customHeight="1" x14ac:dyDescent="0.2">
      <c r="A17" s="40"/>
      <c r="B17" s="45"/>
      <c r="C17" s="45"/>
      <c r="D17" s="43"/>
      <c r="E17" s="44"/>
      <c r="F17" s="44"/>
      <c r="G17" s="44"/>
      <c r="H17" s="44"/>
      <c r="I17" s="44"/>
      <c r="J17" s="44"/>
      <c r="K17" s="44"/>
      <c r="L17" s="44"/>
      <c r="M17" s="45"/>
      <c r="N17" s="94" t="str">
        <f t="shared" si="0"/>
        <v>May</v>
      </c>
      <c r="O17" s="96">
        <f t="shared" si="1"/>
        <v>2016</v>
      </c>
    </row>
    <row r="18" spans="1:15" ht="12.2" customHeight="1" thickBot="1" x14ac:dyDescent="0.25">
      <c r="A18" s="49"/>
      <c r="B18" s="50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0"/>
      <c r="N18" s="94" t="str">
        <f t="shared" si="0"/>
        <v>May</v>
      </c>
      <c r="O18" s="99">
        <f t="shared" si="1"/>
        <v>2016</v>
      </c>
    </row>
    <row r="19" spans="1:15" ht="12.2" customHeight="1" thickBot="1" x14ac:dyDescent="0.25">
      <c r="A19" s="141" t="s">
        <v>23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3"/>
    </row>
    <row r="20" spans="1:15" ht="12.2" customHeight="1" x14ac:dyDescent="0.2">
      <c r="A20" s="5" t="s">
        <v>22</v>
      </c>
      <c r="B20" s="14"/>
      <c r="C20" s="14"/>
      <c r="D20" s="14"/>
      <c r="E20" s="21"/>
      <c r="F20" s="21"/>
      <c r="G20" s="21"/>
      <c r="H20" s="21"/>
      <c r="I20" s="21"/>
      <c r="J20" s="21"/>
      <c r="K20" s="21"/>
      <c r="L20" s="21"/>
      <c r="M20" s="21"/>
      <c r="N20" s="97" t="str">
        <f t="shared" si="0"/>
        <v>May</v>
      </c>
      <c r="O20" s="98">
        <f t="shared" si="1"/>
        <v>2016</v>
      </c>
    </row>
    <row r="21" spans="1:15" ht="12.2" customHeight="1" x14ac:dyDescent="0.2">
      <c r="A21" s="4" t="s">
        <v>21</v>
      </c>
      <c r="B21" s="3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97" t="str">
        <f t="shared" si="0"/>
        <v>May</v>
      </c>
      <c r="O21" s="98">
        <f t="shared" si="1"/>
        <v>2016</v>
      </c>
    </row>
    <row r="22" spans="1:15" ht="12.2" customHeight="1" x14ac:dyDescent="0.2">
      <c r="A22" s="4" t="s">
        <v>20</v>
      </c>
      <c r="B22" s="3"/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97" t="str">
        <f t="shared" si="0"/>
        <v>May</v>
      </c>
      <c r="O22" s="98">
        <f t="shared" si="1"/>
        <v>2016</v>
      </c>
    </row>
    <row r="23" spans="1:15" ht="12.2" customHeight="1" x14ac:dyDescent="0.2">
      <c r="A23" s="4" t="s">
        <v>19</v>
      </c>
      <c r="B23" s="3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97" t="str">
        <f t="shared" si="0"/>
        <v>May</v>
      </c>
      <c r="O23" s="98">
        <f t="shared" si="1"/>
        <v>2016</v>
      </c>
    </row>
    <row r="24" spans="1:15" ht="12.2" customHeight="1" x14ac:dyDescent="0.2">
      <c r="A24" s="4" t="s">
        <v>60</v>
      </c>
      <c r="B24" s="15"/>
      <c r="C24" s="15"/>
      <c r="D24" s="15"/>
      <c r="E24" s="2"/>
      <c r="F24" s="2"/>
      <c r="G24" s="2"/>
      <c r="H24" s="2"/>
      <c r="I24" s="2"/>
      <c r="J24" s="2"/>
      <c r="K24" s="2"/>
      <c r="L24" s="2"/>
      <c r="M24" s="2"/>
      <c r="N24" s="97" t="str">
        <f t="shared" si="0"/>
        <v>May</v>
      </c>
      <c r="O24" s="98">
        <f t="shared" si="1"/>
        <v>2016</v>
      </c>
    </row>
    <row r="25" spans="1:15" ht="12.2" customHeight="1" x14ac:dyDescent="0.2">
      <c r="A25" s="4" t="s">
        <v>18</v>
      </c>
      <c r="B25" s="53"/>
      <c r="C25" s="15"/>
      <c r="D25" s="15"/>
      <c r="E25" s="2"/>
      <c r="F25" s="2"/>
      <c r="G25" s="2"/>
      <c r="H25" s="2"/>
      <c r="I25" s="2"/>
      <c r="J25" s="2"/>
      <c r="K25" s="2"/>
      <c r="L25" s="2"/>
      <c r="M25" s="2"/>
      <c r="N25" s="97" t="str">
        <f t="shared" si="0"/>
        <v>May</v>
      </c>
      <c r="O25" s="98">
        <f t="shared" si="1"/>
        <v>2016</v>
      </c>
    </row>
    <row r="26" spans="1:15" ht="12.2" customHeight="1" x14ac:dyDescent="0.2">
      <c r="A26" s="4" t="s">
        <v>17</v>
      </c>
      <c r="B26" s="33">
        <v>135080.53</v>
      </c>
      <c r="C26" s="11"/>
      <c r="D26" s="3"/>
      <c r="E26" s="2"/>
      <c r="F26" s="2"/>
      <c r="G26" s="2"/>
      <c r="H26" s="2"/>
      <c r="I26" s="2"/>
      <c r="J26" s="2"/>
      <c r="K26" s="2"/>
      <c r="L26" s="2"/>
      <c r="M26" s="2"/>
      <c r="N26" s="97" t="str">
        <f t="shared" si="0"/>
        <v>May</v>
      </c>
      <c r="O26" s="98">
        <f t="shared" si="1"/>
        <v>2016</v>
      </c>
    </row>
    <row r="27" spans="1:15" ht="12.2" customHeight="1" x14ac:dyDescent="0.2">
      <c r="A27" s="4" t="s">
        <v>16</v>
      </c>
      <c r="B27" s="54">
        <v>0</v>
      </c>
      <c r="C27" s="14"/>
      <c r="D27" s="14"/>
      <c r="E27" s="2"/>
      <c r="F27" s="2"/>
      <c r="G27" s="2"/>
      <c r="H27" s="2"/>
      <c r="I27" s="2"/>
      <c r="J27" s="2"/>
      <c r="K27" s="2"/>
      <c r="L27" s="2"/>
      <c r="M27" s="2"/>
      <c r="N27" s="97" t="str">
        <f t="shared" si="0"/>
        <v>May</v>
      </c>
      <c r="O27" s="98">
        <f t="shared" si="1"/>
        <v>2016</v>
      </c>
    </row>
    <row r="28" spans="1:15" ht="12.2" customHeight="1" x14ac:dyDescent="0.2">
      <c r="A28" s="13" t="s">
        <v>15</v>
      </c>
      <c r="B28" s="7">
        <v>93</v>
      </c>
      <c r="C28" s="10"/>
      <c r="D28" s="9"/>
      <c r="E28" s="8"/>
      <c r="F28" s="8"/>
      <c r="G28" s="8"/>
      <c r="H28" s="8"/>
      <c r="I28" s="8"/>
      <c r="J28" s="8"/>
      <c r="K28" s="8"/>
      <c r="L28" s="8"/>
      <c r="M28" s="8"/>
      <c r="N28" s="97" t="str">
        <f t="shared" si="0"/>
        <v>May</v>
      </c>
      <c r="O28" s="98">
        <f t="shared" si="1"/>
        <v>2016</v>
      </c>
    </row>
    <row r="29" spans="1:15" ht="12.2" customHeight="1" x14ac:dyDescent="0.2">
      <c r="A29" s="12" t="s">
        <v>14</v>
      </c>
      <c r="B29" s="33">
        <v>5640</v>
      </c>
      <c r="C29" s="10"/>
      <c r="D29" s="9"/>
      <c r="E29" s="8"/>
      <c r="F29" s="8"/>
      <c r="G29" s="8"/>
      <c r="H29" s="8"/>
      <c r="I29" s="8"/>
      <c r="J29" s="8"/>
      <c r="K29" s="8"/>
      <c r="L29" s="8"/>
      <c r="M29" s="8"/>
      <c r="N29" s="97" t="str">
        <f t="shared" si="0"/>
        <v>May</v>
      </c>
      <c r="O29" s="98">
        <f t="shared" si="1"/>
        <v>2016</v>
      </c>
    </row>
    <row r="30" spans="1:15" ht="12.2" customHeight="1" thickBot="1" x14ac:dyDescent="0.25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2"/>
    </row>
    <row r="31" spans="1:15" ht="12.2" customHeight="1" thickBot="1" x14ac:dyDescent="0.25">
      <c r="A31" s="141" t="s">
        <v>13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</row>
    <row r="32" spans="1:15" ht="12.2" customHeight="1" x14ac:dyDescent="0.2">
      <c r="A32" s="55" t="s">
        <v>59</v>
      </c>
      <c r="B32" s="153" t="s">
        <v>58</v>
      </c>
      <c r="C32" s="154"/>
      <c r="D32" s="153" t="s">
        <v>57</v>
      </c>
      <c r="E32" s="154"/>
      <c r="F32" s="153" t="s">
        <v>56</v>
      </c>
      <c r="G32" s="154"/>
      <c r="H32" s="153" t="s">
        <v>55</v>
      </c>
      <c r="I32" s="154"/>
      <c r="J32" s="153" t="s">
        <v>54</v>
      </c>
      <c r="K32" s="154"/>
      <c r="L32" s="120"/>
      <c r="M32" s="121"/>
      <c r="N32" s="97" t="str">
        <f t="shared" ref="N32:N58" si="2">$Q$2</f>
        <v>May</v>
      </c>
      <c r="O32" s="98">
        <f t="shared" ref="O32:O58" si="3">$Q$3</f>
        <v>2016</v>
      </c>
    </row>
    <row r="33" spans="1:15" ht="12.2" customHeight="1" x14ac:dyDescent="0.2">
      <c r="A33" s="56" t="s">
        <v>53</v>
      </c>
      <c r="B33" s="122">
        <f>SUM(B34,B47)</f>
        <v>26398</v>
      </c>
      <c r="C33" s="123"/>
      <c r="D33" s="124"/>
      <c r="E33" s="124"/>
      <c r="F33" s="124">
        <f>SUM(F34,F47)</f>
        <v>1327593</v>
      </c>
      <c r="G33" s="124"/>
      <c r="H33" s="124">
        <f>SUM(H34,H47)</f>
        <v>0</v>
      </c>
      <c r="I33" s="124"/>
      <c r="J33" s="124">
        <f>SUM(J34,J47)</f>
        <v>0</v>
      </c>
      <c r="K33" s="124"/>
      <c r="L33" s="125"/>
      <c r="M33" s="121"/>
      <c r="N33" s="97" t="str">
        <f t="shared" si="2"/>
        <v>May</v>
      </c>
      <c r="O33" s="98">
        <f t="shared" si="3"/>
        <v>2016</v>
      </c>
    </row>
    <row r="34" spans="1:15" ht="12.2" customHeight="1" x14ac:dyDescent="0.2">
      <c r="A34" s="57" t="s">
        <v>52</v>
      </c>
      <c r="B34" s="126">
        <f>SUM(B35:C46)</f>
        <v>24557</v>
      </c>
      <c r="C34" s="127"/>
      <c r="D34" s="128"/>
      <c r="E34" s="128"/>
      <c r="F34" s="128">
        <f>SUM(F35:G46)</f>
        <v>1239315</v>
      </c>
      <c r="G34" s="128"/>
      <c r="H34" s="128">
        <f>SUM(H35:I46)</f>
        <v>0</v>
      </c>
      <c r="I34" s="128"/>
      <c r="J34" s="128">
        <f>SUM(J35:K46)</f>
        <v>0</v>
      </c>
      <c r="K34" s="128"/>
      <c r="L34" s="129"/>
      <c r="M34" s="105"/>
      <c r="N34" s="97" t="str">
        <f t="shared" si="2"/>
        <v>May</v>
      </c>
      <c r="O34" s="98">
        <f t="shared" si="3"/>
        <v>2016</v>
      </c>
    </row>
    <row r="35" spans="1:15" ht="12.2" customHeight="1" x14ac:dyDescent="0.2">
      <c r="A35" s="58" t="s">
        <v>51</v>
      </c>
      <c r="B35" s="116">
        <v>15374</v>
      </c>
      <c r="C35" s="117"/>
      <c r="D35" s="118">
        <v>50</v>
      </c>
      <c r="E35" s="119"/>
      <c r="F35" s="118">
        <f>D35*B35</f>
        <v>768700</v>
      </c>
      <c r="G35" s="119"/>
      <c r="H35" s="118"/>
      <c r="I35" s="119"/>
      <c r="J35" s="118"/>
      <c r="K35" s="119"/>
      <c r="L35" s="104"/>
      <c r="M35" s="105"/>
      <c r="N35" s="97" t="str">
        <f t="shared" si="2"/>
        <v>May</v>
      </c>
      <c r="O35" s="98">
        <f t="shared" si="3"/>
        <v>2016</v>
      </c>
    </row>
    <row r="36" spans="1:15" ht="12.2" customHeight="1" x14ac:dyDescent="0.2">
      <c r="A36" s="24" t="s">
        <v>1</v>
      </c>
      <c r="B36" s="115">
        <v>1965</v>
      </c>
      <c r="C36" s="101"/>
      <c r="D36" s="102">
        <v>35</v>
      </c>
      <c r="E36" s="103"/>
      <c r="F36" s="102">
        <f t="shared" ref="F36:F46" si="4">D36*B36</f>
        <v>68775</v>
      </c>
      <c r="G36" s="103"/>
      <c r="H36" s="102"/>
      <c r="I36" s="103"/>
      <c r="J36" s="102"/>
      <c r="K36" s="103"/>
      <c r="L36" s="104"/>
      <c r="M36" s="105"/>
      <c r="N36" s="97" t="str">
        <f t="shared" si="2"/>
        <v>May</v>
      </c>
      <c r="O36" s="98">
        <f t="shared" si="3"/>
        <v>2016</v>
      </c>
    </row>
    <row r="37" spans="1:15" ht="12.2" customHeight="1" x14ac:dyDescent="0.2">
      <c r="A37" s="24" t="s">
        <v>50</v>
      </c>
      <c r="B37" s="100">
        <v>3726</v>
      </c>
      <c r="C37" s="101"/>
      <c r="D37" s="102">
        <v>50</v>
      </c>
      <c r="E37" s="103"/>
      <c r="F37" s="102">
        <f t="shared" si="4"/>
        <v>186300</v>
      </c>
      <c r="G37" s="103"/>
      <c r="H37" s="102"/>
      <c r="I37" s="103"/>
      <c r="J37" s="102"/>
      <c r="K37" s="103"/>
      <c r="L37" s="104"/>
      <c r="M37" s="105"/>
      <c r="N37" s="97" t="str">
        <f t="shared" si="2"/>
        <v>May</v>
      </c>
      <c r="O37" s="98">
        <f t="shared" si="3"/>
        <v>2016</v>
      </c>
    </row>
    <row r="38" spans="1:15" ht="12.2" customHeight="1" x14ac:dyDescent="0.2">
      <c r="A38" s="24" t="s">
        <v>49</v>
      </c>
      <c r="B38" s="100">
        <v>171</v>
      </c>
      <c r="C38" s="101"/>
      <c r="D38" s="102">
        <v>130</v>
      </c>
      <c r="E38" s="103"/>
      <c r="F38" s="102">
        <f t="shared" si="4"/>
        <v>22230</v>
      </c>
      <c r="G38" s="103"/>
      <c r="H38" s="102"/>
      <c r="I38" s="103"/>
      <c r="J38" s="102"/>
      <c r="K38" s="103"/>
      <c r="L38" s="104"/>
      <c r="M38" s="105"/>
      <c r="N38" s="97" t="str">
        <f t="shared" si="2"/>
        <v>May</v>
      </c>
      <c r="O38" s="98">
        <f t="shared" si="3"/>
        <v>2016</v>
      </c>
    </row>
    <row r="39" spans="1:15" ht="12.2" customHeight="1" x14ac:dyDescent="0.2">
      <c r="A39" s="24" t="s">
        <v>48</v>
      </c>
      <c r="B39" s="100">
        <v>185</v>
      </c>
      <c r="C39" s="101"/>
      <c r="D39" s="102">
        <v>50</v>
      </c>
      <c r="E39" s="103"/>
      <c r="F39" s="102">
        <f t="shared" si="4"/>
        <v>9250</v>
      </c>
      <c r="G39" s="103"/>
      <c r="H39" s="102"/>
      <c r="I39" s="103"/>
      <c r="J39" s="102"/>
      <c r="K39" s="103"/>
      <c r="L39" s="104"/>
      <c r="M39" s="105"/>
      <c r="N39" s="97" t="str">
        <f t="shared" si="2"/>
        <v>May</v>
      </c>
      <c r="O39" s="98">
        <f t="shared" si="3"/>
        <v>2016</v>
      </c>
    </row>
    <row r="40" spans="1:15" ht="12.2" customHeight="1" x14ac:dyDescent="0.2">
      <c r="A40" s="24" t="s">
        <v>47</v>
      </c>
      <c r="B40" s="115">
        <v>1548</v>
      </c>
      <c r="C40" s="101"/>
      <c r="D40" s="102">
        <v>60</v>
      </c>
      <c r="E40" s="103"/>
      <c r="F40" s="102">
        <f t="shared" si="4"/>
        <v>92880</v>
      </c>
      <c r="G40" s="103"/>
      <c r="H40" s="102"/>
      <c r="I40" s="103"/>
      <c r="J40" s="102"/>
      <c r="K40" s="103"/>
      <c r="L40" s="104"/>
      <c r="M40" s="105"/>
      <c r="N40" s="97" t="str">
        <f t="shared" si="2"/>
        <v>May</v>
      </c>
      <c r="O40" s="98">
        <f t="shared" si="3"/>
        <v>2016</v>
      </c>
    </row>
    <row r="41" spans="1:15" ht="12.2" customHeight="1" x14ac:dyDescent="0.2">
      <c r="A41" s="24" t="s">
        <v>46</v>
      </c>
      <c r="B41" s="115">
        <v>428</v>
      </c>
      <c r="C41" s="101"/>
      <c r="D41" s="102">
        <v>50</v>
      </c>
      <c r="E41" s="103"/>
      <c r="F41" s="102">
        <f t="shared" si="4"/>
        <v>21400</v>
      </c>
      <c r="G41" s="103"/>
      <c r="H41" s="102"/>
      <c r="I41" s="103"/>
      <c r="J41" s="102"/>
      <c r="K41" s="103"/>
      <c r="L41" s="104"/>
      <c r="M41" s="105"/>
      <c r="N41" s="97" t="str">
        <f t="shared" si="2"/>
        <v>May</v>
      </c>
      <c r="O41" s="98">
        <f t="shared" si="3"/>
        <v>2016</v>
      </c>
    </row>
    <row r="42" spans="1:15" ht="12.2" customHeight="1" x14ac:dyDescent="0.2">
      <c r="A42" s="24" t="s">
        <v>45</v>
      </c>
      <c r="B42" s="100">
        <v>168</v>
      </c>
      <c r="C42" s="101"/>
      <c r="D42" s="102">
        <v>0</v>
      </c>
      <c r="E42" s="103"/>
      <c r="F42" s="102">
        <f t="shared" si="4"/>
        <v>0</v>
      </c>
      <c r="G42" s="103"/>
      <c r="H42" s="102"/>
      <c r="I42" s="103"/>
      <c r="J42" s="102"/>
      <c r="K42" s="103"/>
      <c r="L42" s="104"/>
      <c r="M42" s="105"/>
      <c r="N42" s="97" t="str">
        <f t="shared" si="2"/>
        <v>May</v>
      </c>
      <c r="O42" s="98">
        <f t="shared" si="3"/>
        <v>2016</v>
      </c>
    </row>
    <row r="43" spans="1:15" ht="12.2" customHeight="1" x14ac:dyDescent="0.2">
      <c r="A43" s="23" t="s">
        <v>44</v>
      </c>
      <c r="B43" s="100">
        <v>57</v>
      </c>
      <c r="C43" s="101"/>
      <c r="D43" s="102">
        <v>50</v>
      </c>
      <c r="E43" s="103"/>
      <c r="F43" s="102">
        <f t="shared" si="4"/>
        <v>2850</v>
      </c>
      <c r="G43" s="103"/>
      <c r="H43" s="102"/>
      <c r="I43" s="103"/>
      <c r="J43" s="102"/>
      <c r="K43" s="103"/>
      <c r="L43" s="104"/>
      <c r="M43" s="105"/>
      <c r="N43" s="97" t="str">
        <f t="shared" si="2"/>
        <v>May</v>
      </c>
      <c r="O43" s="98">
        <f t="shared" si="3"/>
        <v>2016</v>
      </c>
    </row>
    <row r="44" spans="1:15" ht="12.2" customHeight="1" x14ac:dyDescent="0.2">
      <c r="A44" s="23" t="s">
        <v>31</v>
      </c>
      <c r="B44" s="100">
        <v>878</v>
      </c>
      <c r="C44" s="101"/>
      <c r="D44" s="102">
        <v>60</v>
      </c>
      <c r="E44" s="103"/>
      <c r="F44" s="102">
        <f t="shared" si="4"/>
        <v>52680</v>
      </c>
      <c r="G44" s="103"/>
      <c r="H44" s="102"/>
      <c r="I44" s="103"/>
      <c r="J44" s="102"/>
      <c r="K44" s="103"/>
      <c r="L44" s="104"/>
      <c r="M44" s="105"/>
      <c r="N44" s="97" t="str">
        <f t="shared" si="2"/>
        <v>May</v>
      </c>
      <c r="O44" s="98">
        <f t="shared" si="3"/>
        <v>2016</v>
      </c>
    </row>
    <row r="45" spans="1:15" ht="12.2" customHeight="1" x14ac:dyDescent="0.2">
      <c r="A45" s="23" t="s">
        <v>43</v>
      </c>
      <c r="B45" s="100">
        <v>57</v>
      </c>
      <c r="C45" s="101"/>
      <c r="D45" s="102">
        <v>250</v>
      </c>
      <c r="E45" s="103"/>
      <c r="F45" s="102">
        <f t="shared" si="4"/>
        <v>14250</v>
      </c>
      <c r="G45" s="103"/>
      <c r="H45" s="102"/>
      <c r="I45" s="103"/>
      <c r="J45" s="102"/>
      <c r="K45" s="103"/>
      <c r="L45" s="104"/>
      <c r="M45" s="105"/>
      <c r="N45" s="97" t="str">
        <f t="shared" si="2"/>
        <v>May</v>
      </c>
      <c r="O45" s="98">
        <f t="shared" si="3"/>
        <v>2016</v>
      </c>
    </row>
    <row r="46" spans="1:15" ht="12.2" customHeight="1" x14ac:dyDescent="0.2">
      <c r="A46" s="23" t="s">
        <v>32</v>
      </c>
      <c r="B46" s="100">
        <v>0</v>
      </c>
      <c r="C46" s="101"/>
      <c r="D46" s="102">
        <v>0</v>
      </c>
      <c r="E46" s="103"/>
      <c r="F46" s="102">
        <f t="shared" si="4"/>
        <v>0</v>
      </c>
      <c r="G46" s="103"/>
      <c r="H46" s="102"/>
      <c r="I46" s="103"/>
      <c r="J46" s="102"/>
      <c r="K46" s="103"/>
      <c r="L46" s="104"/>
      <c r="M46" s="105"/>
      <c r="N46" s="97" t="str">
        <f t="shared" si="2"/>
        <v>May</v>
      </c>
      <c r="O46" s="98">
        <f t="shared" si="3"/>
        <v>2016</v>
      </c>
    </row>
    <row r="47" spans="1:15" ht="12.2" customHeight="1" x14ac:dyDescent="0.2">
      <c r="A47" s="59" t="s">
        <v>42</v>
      </c>
      <c r="B47" s="111">
        <f>SUM(B48:C58)</f>
        <v>1841</v>
      </c>
      <c r="C47" s="112"/>
      <c r="D47" s="113"/>
      <c r="E47" s="114"/>
      <c r="F47" s="113">
        <f>SUM(F48:G58)</f>
        <v>88278</v>
      </c>
      <c r="G47" s="114"/>
      <c r="H47" s="113">
        <f>SUM(H48:I58)</f>
        <v>0</v>
      </c>
      <c r="I47" s="114"/>
      <c r="J47" s="113">
        <f>SUM(J48:K58)</f>
        <v>0</v>
      </c>
      <c r="K47" s="114"/>
      <c r="L47" s="104"/>
      <c r="M47" s="105"/>
      <c r="N47" s="97" t="str">
        <f t="shared" si="2"/>
        <v>May</v>
      </c>
      <c r="O47" s="98">
        <f t="shared" si="3"/>
        <v>2016</v>
      </c>
    </row>
    <row r="48" spans="1:15" ht="12.2" customHeight="1" x14ac:dyDescent="0.2">
      <c r="A48" s="24" t="s">
        <v>104</v>
      </c>
      <c r="B48" s="100">
        <v>136</v>
      </c>
      <c r="C48" s="101"/>
      <c r="D48" s="102">
        <v>42</v>
      </c>
      <c r="E48" s="103"/>
      <c r="F48" s="102">
        <f>B48*D48</f>
        <v>5712</v>
      </c>
      <c r="G48" s="103"/>
      <c r="H48" s="102"/>
      <c r="I48" s="103"/>
      <c r="J48" s="102"/>
      <c r="K48" s="103"/>
      <c r="L48" s="104"/>
      <c r="M48" s="105"/>
      <c r="N48" s="97" t="str">
        <f t="shared" si="2"/>
        <v>May</v>
      </c>
      <c r="O48" s="98">
        <f t="shared" si="3"/>
        <v>2016</v>
      </c>
    </row>
    <row r="49" spans="1:15" ht="12.2" customHeight="1" x14ac:dyDescent="0.2">
      <c r="A49" s="24" t="s">
        <v>41</v>
      </c>
      <c r="B49" s="100">
        <v>45</v>
      </c>
      <c r="C49" s="101"/>
      <c r="D49" s="102">
        <v>42</v>
      </c>
      <c r="E49" s="103"/>
      <c r="F49" s="102">
        <f t="shared" ref="F49:F58" si="5">B49*D49</f>
        <v>1890</v>
      </c>
      <c r="G49" s="103"/>
      <c r="H49" s="102"/>
      <c r="I49" s="103"/>
      <c r="J49" s="102"/>
      <c r="K49" s="103"/>
      <c r="L49" s="104"/>
      <c r="M49" s="105"/>
      <c r="N49" s="97" t="str">
        <f t="shared" si="2"/>
        <v>May</v>
      </c>
      <c r="O49" s="98">
        <f t="shared" si="3"/>
        <v>2016</v>
      </c>
    </row>
    <row r="50" spans="1:15" ht="12.2" customHeight="1" x14ac:dyDescent="0.2">
      <c r="A50" s="24" t="s">
        <v>29</v>
      </c>
      <c r="B50" s="100">
        <v>351</v>
      </c>
      <c r="C50" s="101"/>
      <c r="D50" s="102">
        <v>42</v>
      </c>
      <c r="E50" s="103"/>
      <c r="F50" s="102">
        <f t="shared" si="5"/>
        <v>14742</v>
      </c>
      <c r="G50" s="103"/>
      <c r="H50" s="102"/>
      <c r="I50" s="103"/>
      <c r="J50" s="102"/>
      <c r="K50" s="103"/>
      <c r="L50" s="104"/>
      <c r="M50" s="105"/>
      <c r="N50" s="97" t="str">
        <f t="shared" si="2"/>
        <v>May</v>
      </c>
      <c r="O50" s="98">
        <f t="shared" si="3"/>
        <v>2016</v>
      </c>
    </row>
    <row r="51" spans="1:15" ht="12.2" customHeight="1" x14ac:dyDescent="0.2">
      <c r="A51" s="24" t="s">
        <v>40</v>
      </c>
      <c r="B51" s="100">
        <v>213</v>
      </c>
      <c r="C51" s="101"/>
      <c r="D51" s="102">
        <v>54</v>
      </c>
      <c r="E51" s="103"/>
      <c r="F51" s="102">
        <f t="shared" si="5"/>
        <v>11502</v>
      </c>
      <c r="G51" s="103"/>
      <c r="H51" s="102"/>
      <c r="I51" s="103"/>
      <c r="J51" s="102"/>
      <c r="K51" s="103"/>
      <c r="L51" s="104"/>
      <c r="M51" s="105"/>
      <c r="N51" s="97" t="str">
        <f t="shared" si="2"/>
        <v>May</v>
      </c>
      <c r="O51" s="98">
        <f t="shared" si="3"/>
        <v>2016</v>
      </c>
    </row>
    <row r="52" spans="1:15" ht="12.2" customHeight="1" x14ac:dyDescent="0.2">
      <c r="A52" s="24" t="s">
        <v>39</v>
      </c>
      <c r="B52" s="100">
        <v>232</v>
      </c>
      <c r="C52" s="101"/>
      <c r="D52" s="102">
        <v>42</v>
      </c>
      <c r="E52" s="103"/>
      <c r="F52" s="102">
        <f t="shared" si="5"/>
        <v>9744</v>
      </c>
      <c r="G52" s="103"/>
      <c r="H52" s="102"/>
      <c r="I52" s="103"/>
      <c r="J52" s="102"/>
      <c r="K52" s="103"/>
      <c r="L52" s="104"/>
      <c r="M52" s="105"/>
      <c r="N52" s="97" t="str">
        <f t="shared" si="2"/>
        <v>May</v>
      </c>
      <c r="O52" s="98">
        <f t="shared" si="3"/>
        <v>2016</v>
      </c>
    </row>
    <row r="53" spans="1:15" ht="12.2" customHeight="1" x14ac:dyDescent="0.2">
      <c r="A53" s="24" t="s">
        <v>38</v>
      </c>
      <c r="B53" s="100">
        <v>147</v>
      </c>
      <c r="C53" s="101"/>
      <c r="D53" s="102">
        <v>42</v>
      </c>
      <c r="E53" s="103"/>
      <c r="F53" s="102">
        <f t="shared" si="5"/>
        <v>6174</v>
      </c>
      <c r="G53" s="103"/>
      <c r="H53" s="102"/>
      <c r="I53" s="103"/>
      <c r="J53" s="102"/>
      <c r="K53" s="103"/>
      <c r="L53" s="104"/>
      <c r="M53" s="105"/>
      <c r="N53" s="97" t="str">
        <f t="shared" si="2"/>
        <v>May</v>
      </c>
      <c r="O53" s="98">
        <f t="shared" si="3"/>
        <v>2016</v>
      </c>
    </row>
    <row r="54" spans="1:15" ht="12.2" customHeight="1" x14ac:dyDescent="0.2">
      <c r="A54" s="24" t="s">
        <v>37</v>
      </c>
      <c r="B54" s="100">
        <v>35</v>
      </c>
      <c r="C54" s="101"/>
      <c r="D54" s="102">
        <v>54</v>
      </c>
      <c r="E54" s="103"/>
      <c r="F54" s="102">
        <f t="shared" si="5"/>
        <v>1890</v>
      </c>
      <c r="G54" s="103"/>
      <c r="H54" s="102"/>
      <c r="I54" s="103"/>
      <c r="J54" s="102"/>
      <c r="K54" s="103"/>
      <c r="L54" s="104"/>
      <c r="M54" s="105"/>
      <c r="N54" s="97" t="str">
        <f t="shared" si="2"/>
        <v>May</v>
      </c>
      <c r="O54" s="98">
        <f t="shared" si="3"/>
        <v>2016</v>
      </c>
    </row>
    <row r="55" spans="1:15" ht="12.2" customHeight="1" x14ac:dyDescent="0.2">
      <c r="A55" s="24" t="s">
        <v>34</v>
      </c>
      <c r="B55" s="100">
        <v>513</v>
      </c>
      <c r="C55" s="101"/>
      <c r="D55" s="102">
        <v>54</v>
      </c>
      <c r="E55" s="103"/>
      <c r="F55" s="102">
        <f t="shared" si="5"/>
        <v>27702</v>
      </c>
      <c r="G55" s="103"/>
      <c r="H55" s="102"/>
      <c r="I55" s="103"/>
      <c r="J55" s="102"/>
      <c r="K55" s="103"/>
      <c r="L55" s="104"/>
      <c r="M55" s="105"/>
      <c r="N55" s="97" t="str">
        <f t="shared" si="2"/>
        <v>May</v>
      </c>
      <c r="O55" s="98">
        <f t="shared" si="3"/>
        <v>2016</v>
      </c>
    </row>
    <row r="56" spans="1:15" ht="12.2" customHeight="1" x14ac:dyDescent="0.2">
      <c r="A56" s="23" t="s">
        <v>36</v>
      </c>
      <c r="B56" s="100">
        <v>152</v>
      </c>
      <c r="C56" s="101"/>
      <c r="D56" s="102">
        <v>54</v>
      </c>
      <c r="E56" s="103"/>
      <c r="F56" s="102">
        <f t="shared" si="5"/>
        <v>8208</v>
      </c>
      <c r="G56" s="103"/>
      <c r="H56" s="102"/>
      <c r="I56" s="103"/>
      <c r="J56" s="102"/>
      <c r="K56" s="103"/>
      <c r="L56" s="104"/>
      <c r="M56" s="105"/>
      <c r="N56" s="97" t="str">
        <f t="shared" si="2"/>
        <v>May</v>
      </c>
      <c r="O56" s="98">
        <f t="shared" si="3"/>
        <v>2016</v>
      </c>
    </row>
    <row r="57" spans="1:15" ht="12.2" customHeight="1" x14ac:dyDescent="0.2">
      <c r="A57" s="24" t="s">
        <v>116</v>
      </c>
      <c r="B57" s="100">
        <v>17</v>
      </c>
      <c r="C57" s="101"/>
      <c r="D57" s="102">
        <v>42</v>
      </c>
      <c r="E57" s="103"/>
      <c r="F57" s="102">
        <f t="shared" si="5"/>
        <v>714</v>
      </c>
      <c r="G57" s="103"/>
      <c r="H57" s="102"/>
      <c r="I57" s="103"/>
      <c r="J57" s="102"/>
      <c r="K57" s="103"/>
      <c r="L57" s="104"/>
      <c r="M57" s="105"/>
      <c r="N57" s="97" t="str">
        <f t="shared" si="2"/>
        <v>May</v>
      </c>
      <c r="O57" s="98">
        <f t="shared" si="3"/>
        <v>2016</v>
      </c>
    </row>
    <row r="58" spans="1:15" ht="12.2" customHeight="1" thickBot="1" x14ac:dyDescent="0.25">
      <c r="A58" s="22" t="s">
        <v>35</v>
      </c>
      <c r="B58" s="106">
        <v>0</v>
      </c>
      <c r="C58" s="107"/>
      <c r="D58" s="108">
        <v>42</v>
      </c>
      <c r="E58" s="109"/>
      <c r="F58" s="108">
        <f t="shared" si="5"/>
        <v>0</v>
      </c>
      <c r="G58" s="109"/>
      <c r="H58" s="110"/>
      <c r="I58" s="107"/>
      <c r="J58" s="108"/>
      <c r="K58" s="109"/>
      <c r="L58" s="104"/>
      <c r="M58" s="105"/>
      <c r="N58" s="97" t="str">
        <f t="shared" si="2"/>
        <v>May</v>
      </c>
      <c r="O58" s="98">
        <f t="shared" si="3"/>
        <v>2016</v>
      </c>
    </row>
    <row r="59" spans="1:15" ht="12.2" customHeight="1" thickBot="1" x14ac:dyDescent="0.25">
      <c r="A59" s="141" t="s">
        <v>9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3"/>
    </row>
    <row r="60" spans="1:15" ht="12.2" customHeight="1" x14ac:dyDescent="0.2">
      <c r="A60" s="144" t="s">
        <v>79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6"/>
    </row>
    <row r="61" spans="1:15" ht="12.2" customHeight="1" x14ac:dyDescent="0.2">
      <c r="A61" s="5" t="s">
        <v>8</v>
      </c>
      <c r="B61" s="60">
        <v>37</v>
      </c>
      <c r="C61" s="61"/>
      <c r="D61" s="14"/>
      <c r="E61" s="21"/>
      <c r="F61" s="21"/>
      <c r="G61" s="21"/>
      <c r="H61" s="21"/>
      <c r="I61" s="21"/>
      <c r="J61" s="21"/>
      <c r="K61" s="21"/>
      <c r="L61" s="21"/>
      <c r="M61" s="21"/>
      <c r="N61" s="97" t="str">
        <f t="shared" ref="N61:N63" si="6">$Q$2</f>
        <v>May</v>
      </c>
      <c r="O61" s="98">
        <f t="shared" ref="O61:O63" si="7">$Q$3</f>
        <v>2016</v>
      </c>
    </row>
    <row r="62" spans="1:15" ht="12.2" customHeight="1" x14ac:dyDescent="0.2">
      <c r="A62" s="4" t="s">
        <v>78</v>
      </c>
      <c r="B62" s="28">
        <v>30</v>
      </c>
      <c r="C62" s="7"/>
      <c r="D62" s="3"/>
      <c r="E62" s="2"/>
      <c r="F62" s="2"/>
      <c r="G62" s="2"/>
      <c r="H62" s="2"/>
      <c r="I62" s="2"/>
      <c r="J62" s="2"/>
      <c r="K62" s="2"/>
      <c r="L62" s="2"/>
      <c r="M62" s="2"/>
      <c r="N62" s="97" t="str">
        <f t="shared" si="6"/>
        <v>May</v>
      </c>
      <c r="O62" s="98">
        <f t="shared" si="7"/>
        <v>2016</v>
      </c>
    </row>
    <row r="63" spans="1:15" ht="12.2" customHeight="1" x14ac:dyDescent="0.2">
      <c r="A63" s="4" t="s">
        <v>7</v>
      </c>
      <c r="B63" s="30">
        <v>1110</v>
      </c>
      <c r="C63" s="7"/>
      <c r="D63" s="3"/>
      <c r="E63" s="2"/>
      <c r="F63" s="2"/>
      <c r="G63" s="2"/>
      <c r="H63" s="2"/>
      <c r="I63" s="2"/>
      <c r="J63" s="2"/>
      <c r="K63" s="2"/>
      <c r="L63" s="2"/>
      <c r="M63" s="2"/>
      <c r="N63" s="97" t="str">
        <f t="shared" si="6"/>
        <v>May</v>
      </c>
      <c r="O63" s="98">
        <f t="shared" si="7"/>
        <v>2016</v>
      </c>
    </row>
    <row r="64" spans="1:15" ht="12.2" customHeight="1" x14ac:dyDescent="0.2">
      <c r="A64" s="13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2"/>
    </row>
    <row r="65" spans="1:16" ht="12.2" customHeight="1" x14ac:dyDescent="0.2">
      <c r="A65" s="4" t="s">
        <v>6</v>
      </c>
      <c r="B65" s="28">
        <v>2480</v>
      </c>
      <c r="C65" s="7"/>
      <c r="D65" s="3"/>
      <c r="E65" s="2"/>
      <c r="F65" s="2"/>
      <c r="G65" s="2"/>
      <c r="H65" s="2"/>
      <c r="I65" s="2"/>
      <c r="J65" s="2"/>
      <c r="K65" s="2"/>
      <c r="L65" s="2"/>
      <c r="M65" s="2"/>
      <c r="N65" s="97" t="str">
        <f t="shared" ref="N65:N69" si="8">$Q$2</f>
        <v>May</v>
      </c>
      <c r="O65" s="98">
        <f t="shared" ref="O65:O69" si="9">$Q$3</f>
        <v>2016</v>
      </c>
    </row>
    <row r="66" spans="1:16" ht="12.2" customHeight="1" x14ac:dyDescent="0.2">
      <c r="A66" s="4" t="s">
        <v>5</v>
      </c>
      <c r="B66" s="30">
        <v>25221</v>
      </c>
      <c r="C66" s="11"/>
      <c r="D66" s="3"/>
      <c r="E66" s="2"/>
      <c r="F66" s="2"/>
      <c r="G66" s="2"/>
      <c r="H66" s="2"/>
      <c r="I66" s="2"/>
      <c r="J66" s="2"/>
      <c r="K66" s="2"/>
      <c r="L66" s="2"/>
      <c r="M66" s="2"/>
      <c r="N66" s="97" t="str">
        <f t="shared" si="8"/>
        <v>May</v>
      </c>
      <c r="O66" s="98">
        <f t="shared" si="9"/>
        <v>2016</v>
      </c>
    </row>
    <row r="67" spans="1:16" ht="12.2" customHeight="1" x14ac:dyDescent="0.2">
      <c r="A67" s="4" t="s">
        <v>77</v>
      </c>
      <c r="B67" s="30">
        <v>1295</v>
      </c>
      <c r="C67" s="11"/>
      <c r="D67" s="3"/>
      <c r="E67" s="2"/>
      <c r="F67" s="2"/>
      <c r="G67" s="2"/>
      <c r="H67" s="2"/>
      <c r="I67" s="2"/>
      <c r="J67" s="2"/>
      <c r="K67" s="2"/>
      <c r="L67" s="2"/>
      <c r="M67" s="2"/>
      <c r="N67" s="97" t="str">
        <f t="shared" si="8"/>
        <v>May</v>
      </c>
      <c r="O67" s="98">
        <f t="shared" si="9"/>
        <v>2016</v>
      </c>
    </row>
    <row r="68" spans="1:16" ht="12.2" customHeight="1" x14ac:dyDescent="0.2">
      <c r="A68" s="4"/>
      <c r="B68" s="28">
        <v>0</v>
      </c>
      <c r="C68" s="7"/>
      <c r="D68" s="3"/>
      <c r="E68" s="2"/>
      <c r="F68" s="2"/>
      <c r="G68" s="2"/>
      <c r="H68" s="2"/>
      <c r="I68" s="2"/>
      <c r="J68" s="2"/>
      <c r="K68" s="2"/>
      <c r="L68" s="2"/>
      <c r="M68" s="2"/>
      <c r="N68" s="97" t="str">
        <f t="shared" si="8"/>
        <v>May</v>
      </c>
      <c r="O68" s="98">
        <f t="shared" si="9"/>
        <v>2016</v>
      </c>
    </row>
    <row r="69" spans="1:16" ht="12.2" customHeight="1" x14ac:dyDescent="0.2">
      <c r="A69" s="4" t="s">
        <v>4</v>
      </c>
      <c r="B69" s="28">
        <v>0</v>
      </c>
      <c r="C69" s="7"/>
      <c r="D69" s="3"/>
      <c r="E69" s="2"/>
      <c r="F69" s="2"/>
      <c r="G69" s="2"/>
      <c r="H69" s="2"/>
      <c r="I69" s="2"/>
      <c r="J69" s="2"/>
      <c r="K69" s="2"/>
      <c r="L69" s="2"/>
      <c r="M69" s="2"/>
      <c r="N69" s="97" t="str">
        <f t="shared" si="8"/>
        <v>May</v>
      </c>
      <c r="O69" s="98">
        <f t="shared" si="9"/>
        <v>2016</v>
      </c>
    </row>
    <row r="70" spans="1:16" ht="12.2" customHeight="1" x14ac:dyDescent="0.2">
      <c r="A70" s="130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2"/>
    </row>
    <row r="71" spans="1:16" ht="12.2" customHeight="1" x14ac:dyDescent="0.2">
      <c r="A71" s="147" t="s">
        <v>3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9"/>
    </row>
    <row r="72" spans="1:16" ht="12" customHeight="1" x14ac:dyDescent="0.2">
      <c r="A72" s="5" t="s">
        <v>38</v>
      </c>
      <c r="B72" s="14">
        <v>73</v>
      </c>
      <c r="C72" s="14"/>
      <c r="D72" s="14"/>
      <c r="E72" s="21"/>
      <c r="F72" s="21"/>
      <c r="G72" s="21"/>
      <c r="H72" s="21"/>
      <c r="I72" s="21"/>
      <c r="J72" s="21"/>
      <c r="K72" s="21"/>
      <c r="L72" s="21"/>
      <c r="M72" s="21"/>
      <c r="N72" s="97" t="str">
        <f t="shared" ref="N72:N85" si="10">$Q$2</f>
        <v>May</v>
      </c>
      <c r="O72" s="98">
        <f t="shared" ref="O72:O85" si="11">$Q$3</f>
        <v>2016</v>
      </c>
    </row>
    <row r="73" spans="1:16" ht="12.2" customHeight="1" x14ac:dyDescent="0.2">
      <c r="A73" s="4" t="s">
        <v>40</v>
      </c>
      <c r="B73" s="3">
        <v>402</v>
      </c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97" t="str">
        <f t="shared" si="10"/>
        <v>May</v>
      </c>
      <c r="O73" s="98">
        <f t="shared" si="11"/>
        <v>2016</v>
      </c>
    </row>
    <row r="74" spans="1:16" ht="12.2" customHeight="1" x14ac:dyDescent="0.2">
      <c r="A74" s="4" t="s">
        <v>50</v>
      </c>
      <c r="B74" s="3">
        <v>131</v>
      </c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97" t="str">
        <f t="shared" si="10"/>
        <v>May</v>
      </c>
      <c r="O74" s="98">
        <f t="shared" si="11"/>
        <v>2016</v>
      </c>
      <c r="P74" s="29"/>
    </row>
    <row r="75" spans="1:16" ht="12.2" customHeight="1" x14ac:dyDescent="0.2">
      <c r="A75" s="5" t="s">
        <v>34</v>
      </c>
      <c r="B75" s="3">
        <v>95</v>
      </c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97" t="str">
        <f t="shared" si="10"/>
        <v>May</v>
      </c>
      <c r="O75" s="98">
        <f t="shared" si="11"/>
        <v>2016</v>
      </c>
      <c r="P75" s="29"/>
    </row>
    <row r="76" spans="1:16" ht="12.2" customHeight="1" x14ac:dyDescent="0.2">
      <c r="A76" s="4" t="s">
        <v>44</v>
      </c>
      <c r="B76" s="3">
        <v>67</v>
      </c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97" t="str">
        <f t="shared" si="10"/>
        <v>May</v>
      </c>
      <c r="O76" s="98">
        <f t="shared" si="11"/>
        <v>2016</v>
      </c>
      <c r="P76" s="29"/>
    </row>
    <row r="77" spans="1:16" ht="12.2" customHeight="1" x14ac:dyDescent="0.2">
      <c r="A77" s="5" t="s">
        <v>2</v>
      </c>
      <c r="B77" s="3">
        <v>84</v>
      </c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97" t="str">
        <f t="shared" si="10"/>
        <v>May</v>
      </c>
      <c r="O77" s="98">
        <f t="shared" si="11"/>
        <v>2016</v>
      </c>
      <c r="P77" s="29"/>
    </row>
    <row r="78" spans="1:16" ht="12.2" customHeight="1" x14ac:dyDescent="0.2">
      <c r="A78" s="4" t="s">
        <v>33</v>
      </c>
      <c r="B78" s="3">
        <v>29</v>
      </c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97" t="str">
        <f t="shared" si="10"/>
        <v>May</v>
      </c>
      <c r="O78" s="98">
        <f t="shared" si="11"/>
        <v>2016</v>
      </c>
      <c r="P78" s="29"/>
    </row>
    <row r="79" spans="1:16" ht="12.2" customHeight="1" x14ac:dyDescent="0.2">
      <c r="A79" s="4" t="s">
        <v>32</v>
      </c>
      <c r="B79" s="3">
        <v>15</v>
      </c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97" t="str">
        <f t="shared" si="10"/>
        <v>May</v>
      </c>
      <c r="O79" s="98">
        <f t="shared" si="11"/>
        <v>2016</v>
      </c>
      <c r="P79" s="29"/>
    </row>
    <row r="80" spans="1:16" ht="12.2" customHeight="1" x14ac:dyDescent="0.2">
      <c r="A80" s="4" t="s">
        <v>47</v>
      </c>
      <c r="B80" s="3">
        <v>59</v>
      </c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97" t="str">
        <f t="shared" si="10"/>
        <v>May</v>
      </c>
      <c r="O80" s="98">
        <f t="shared" si="11"/>
        <v>2016</v>
      </c>
      <c r="P80" s="29"/>
    </row>
    <row r="81" spans="1:16" ht="12.2" customHeight="1" x14ac:dyDescent="0.2">
      <c r="A81" s="5" t="s">
        <v>31</v>
      </c>
      <c r="B81" s="3">
        <v>22</v>
      </c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97" t="str">
        <f t="shared" si="10"/>
        <v>May</v>
      </c>
      <c r="O81" s="98">
        <f t="shared" si="11"/>
        <v>2016</v>
      </c>
      <c r="P81" s="29"/>
    </row>
    <row r="82" spans="1:16" ht="12.2" customHeight="1" x14ac:dyDescent="0.2">
      <c r="A82" s="4" t="s">
        <v>30</v>
      </c>
      <c r="B82" s="3">
        <v>14</v>
      </c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97" t="str">
        <f t="shared" si="10"/>
        <v>May</v>
      </c>
      <c r="O82" s="98">
        <f t="shared" si="11"/>
        <v>2016</v>
      </c>
      <c r="P82" s="29"/>
    </row>
    <row r="83" spans="1:16" ht="12.2" customHeight="1" x14ac:dyDescent="0.2">
      <c r="A83" s="62" t="s">
        <v>0</v>
      </c>
      <c r="B83" s="63">
        <f>SUM(B72:B82)</f>
        <v>991</v>
      </c>
      <c r="C83" s="27"/>
      <c r="D83" s="27"/>
      <c r="E83" s="26"/>
      <c r="F83" s="26"/>
      <c r="G83" s="26"/>
      <c r="H83" s="26"/>
      <c r="I83" s="26"/>
      <c r="J83" s="26"/>
      <c r="K83" s="26"/>
      <c r="L83" s="26"/>
      <c r="M83" s="26"/>
      <c r="N83" s="97" t="str">
        <f t="shared" si="10"/>
        <v>May</v>
      </c>
      <c r="O83" s="98">
        <f t="shared" si="11"/>
        <v>2016</v>
      </c>
      <c r="P83" s="29"/>
    </row>
    <row r="84" spans="1:16" ht="12.2" customHeight="1" x14ac:dyDescent="0.2">
      <c r="A84" s="5" t="s">
        <v>105</v>
      </c>
      <c r="B84" s="14">
        <v>30</v>
      </c>
      <c r="C84" s="14"/>
      <c r="D84" s="14"/>
      <c r="E84" s="21"/>
      <c r="F84" s="21"/>
      <c r="G84" s="21"/>
      <c r="H84" s="21"/>
      <c r="I84" s="21"/>
      <c r="J84" s="21"/>
      <c r="K84" s="21"/>
      <c r="L84" s="21"/>
      <c r="M84" s="21"/>
      <c r="N84" s="97" t="str">
        <f t="shared" si="10"/>
        <v>May</v>
      </c>
      <c r="O84" s="98">
        <f t="shared" si="11"/>
        <v>2016</v>
      </c>
      <c r="P84" s="32" t="s">
        <v>84</v>
      </c>
    </row>
    <row r="85" spans="1:16" ht="12.2" customHeight="1" thickBot="1" x14ac:dyDescent="0.25">
      <c r="A85" s="16"/>
      <c r="B85" s="15"/>
      <c r="C85" s="15"/>
      <c r="D85" s="15"/>
      <c r="E85" s="64"/>
      <c r="F85" s="64"/>
      <c r="G85" s="64"/>
      <c r="H85" s="64"/>
      <c r="I85" s="64"/>
      <c r="J85" s="64"/>
      <c r="K85" s="64"/>
      <c r="L85" s="64"/>
      <c r="M85" s="64"/>
      <c r="N85" s="97" t="str">
        <f t="shared" si="10"/>
        <v>May</v>
      </c>
      <c r="O85" s="98">
        <f t="shared" si="11"/>
        <v>2016</v>
      </c>
      <c r="P85" s="88">
        <v>15</v>
      </c>
    </row>
    <row r="86" spans="1:16" ht="12.2" customHeight="1" thickBot="1" x14ac:dyDescent="0.25">
      <c r="A86" s="141" t="s">
        <v>27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3"/>
      <c r="P86" s="89">
        <v>0</v>
      </c>
    </row>
    <row r="87" spans="1:16" ht="12.2" customHeight="1" x14ac:dyDescent="0.2">
      <c r="A87" s="144" t="s">
        <v>82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  <c r="P87" s="89">
        <v>0</v>
      </c>
    </row>
    <row r="88" spans="1:16" ht="12.2" customHeight="1" x14ac:dyDescent="0.2">
      <c r="A88" s="65" t="s">
        <v>71</v>
      </c>
      <c r="B88" s="66">
        <f>SUM(C88:M88)</f>
        <v>0</v>
      </c>
      <c r="C88" s="60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97" t="str">
        <f t="shared" ref="N88:N101" si="12">$Q$2</f>
        <v>May</v>
      </c>
      <c r="O88" s="98">
        <f t="shared" ref="O88:O101" si="13">$Q$3</f>
        <v>2016</v>
      </c>
      <c r="P88" s="89">
        <v>15</v>
      </c>
    </row>
    <row r="89" spans="1:16" ht="12.2" customHeight="1" x14ac:dyDescent="0.2">
      <c r="A89" s="6" t="s">
        <v>81</v>
      </c>
      <c r="B89" s="67">
        <f t="shared" ref="B89:B100" si="14">SUM(C89:M89)</f>
        <v>0</v>
      </c>
      <c r="C89" s="28"/>
      <c r="D89" s="3"/>
      <c r="E89" s="3"/>
      <c r="F89" s="3"/>
      <c r="G89" s="3"/>
      <c r="H89" s="3"/>
      <c r="I89" s="3"/>
      <c r="J89" s="3"/>
      <c r="K89" s="3"/>
      <c r="L89" s="3"/>
      <c r="M89" s="3"/>
      <c r="N89" s="97" t="str">
        <f t="shared" si="12"/>
        <v>May</v>
      </c>
      <c r="O89" s="98">
        <f t="shared" si="13"/>
        <v>2016</v>
      </c>
      <c r="P89" s="89">
        <v>0</v>
      </c>
    </row>
    <row r="90" spans="1:16" ht="12.2" customHeight="1" x14ac:dyDescent="0.2">
      <c r="A90" s="6" t="s">
        <v>66</v>
      </c>
      <c r="B90" s="67">
        <f t="shared" si="14"/>
        <v>0</v>
      </c>
      <c r="C90" s="28"/>
      <c r="D90" s="3"/>
      <c r="E90" s="3"/>
      <c r="F90" s="3"/>
      <c r="G90" s="3"/>
      <c r="H90" s="3"/>
      <c r="I90" s="3"/>
      <c r="J90" s="3"/>
      <c r="K90" s="3"/>
      <c r="L90" s="3"/>
      <c r="M90" s="3"/>
      <c r="N90" s="97" t="str">
        <f t="shared" si="12"/>
        <v>May</v>
      </c>
      <c r="O90" s="98">
        <f t="shared" si="13"/>
        <v>2016</v>
      </c>
      <c r="P90" s="89">
        <v>300</v>
      </c>
    </row>
    <row r="91" spans="1:16" ht="12.2" customHeight="1" x14ac:dyDescent="0.2">
      <c r="A91" s="6" t="s">
        <v>62</v>
      </c>
      <c r="B91" s="67">
        <f t="shared" si="14"/>
        <v>0</v>
      </c>
      <c r="C91" s="28"/>
      <c r="D91" s="3"/>
      <c r="E91" s="3"/>
      <c r="F91" s="3"/>
      <c r="G91" s="3"/>
      <c r="H91" s="3"/>
      <c r="I91" s="3"/>
      <c r="J91" s="3"/>
      <c r="K91" s="3"/>
      <c r="L91" s="3"/>
      <c r="M91" s="3"/>
      <c r="N91" s="97" t="str">
        <f t="shared" si="12"/>
        <v>May</v>
      </c>
      <c r="O91" s="98">
        <f t="shared" si="13"/>
        <v>2016</v>
      </c>
      <c r="P91" s="89">
        <v>200</v>
      </c>
    </row>
    <row r="92" spans="1:16" ht="12.2" customHeight="1" x14ac:dyDescent="0.2">
      <c r="A92" s="6" t="s">
        <v>80</v>
      </c>
      <c r="B92" s="67">
        <f t="shared" si="14"/>
        <v>0</v>
      </c>
      <c r="C92" s="28"/>
      <c r="D92" s="3"/>
      <c r="E92" s="3"/>
      <c r="F92" s="3"/>
      <c r="G92" s="3"/>
      <c r="H92" s="3"/>
      <c r="I92" s="3"/>
      <c r="J92" s="3"/>
      <c r="K92" s="3"/>
      <c r="L92" s="3"/>
      <c r="M92" s="3"/>
      <c r="N92" s="97" t="str">
        <f t="shared" si="12"/>
        <v>May</v>
      </c>
      <c r="O92" s="98">
        <f t="shared" si="13"/>
        <v>2016</v>
      </c>
      <c r="P92" s="89">
        <v>15</v>
      </c>
    </row>
    <row r="93" spans="1:16" ht="12.2" customHeight="1" x14ac:dyDescent="0.2">
      <c r="A93" s="6" t="s">
        <v>69</v>
      </c>
      <c r="B93" s="67">
        <f t="shared" si="14"/>
        <v>0</v>
      </c>
      <c r="C93" s="28"/>
      <c r="D93" s="3"/>
      <c r="E93" s="3"/>
      <c r="F93" s="3"/>
      <c r="G93" s="3"/>
      <c r="H93" s="3"/>
      <c r="I93" s="3"/>
      <c r="J93" s="3"/>
      <c r="K93" s="3"/>
      <c r="L93" s="3"/>
      <c r="M93" s="3"/>
      <c r="N93" s="97" t="str">
        <f t="shared" si="12"/>
        <v>May</v>
      </c>
      <c r="O93" s="98">
        <f t="shared" si="13"/>
        <v>2016</v>
      </c>
      <c r="P93" s="89">
        <v>175</v>
      </c>
    </row>
    <row r="94" spans="1:16" ht="12.2" customHeight="1" x14ac:dyDescent="0.2">
      <c r="A94" s="6" t="s">
        <v>67</v>
      </c>
      <c r="B94" s="67">
        <f t="shared" si="14"/>
        <v>0</v>
      </c>
      <c r="C94" s="28"/>
      <c r="D94" s="3"/>
      <c r="E94" s="3"/>
      <c r="F94" s="3"/>
      <c r="G94" s="3"/>
      <c r="H94" s="3"/>
      <c r="I94" s="3"/>
      <c r="J94" s="3"/>
      <c r="K94" s="3"/>
      <c r="L94" s="3"/>
      <c r="M94" s="3"/>
      <c r="N94" s="97" t="str">
        <f t="shared" si="12"/>
        <v>May</v>
      </c>
      <c r="O94" s="98">
        <f t="shared" si="13"/>
        <v>2016</v>
      </c>
      <c r="P94" s="89">
        <v>50</v>
      </c>
    </row>
    <row r="95" spans="1:16" ht="12.2" customHeight="1" x14ac:dyDescent="0.2">
      <c r="A95" s="6" t="s">
        <v>70</v>
      </c>
      <c r="B95" s="67">
        <f t="shared" si="14"/>
        <v>0</v>
      </c>
      <c r="C95" s="28"/>
      <c r="D95" s="3"/>
      <c r="E95" s="3"/>
      <c r="F95" s="3"/>
      <c r="G95" s="3"/>
      <c r="H95" s="3"/>
      <c r="I95" s="3"/>
      <c r="J95" s="3"/>
      <c r="K95" s="3"/>
      <c r="L95" s="3"/>
      <c r="M95" s="3"/>
      <c r="N95" s="97" t="str">
        <f t="shared" si="12"/>
        <v>May</v>
      </c>
      <c r="O95" s="98">
        <f t="shared" si="13"/>
        <v>2016</v>
      </c>
      <c r="P95" s="89">
        <v>125</v>
      </c>
    </row>
    <row r="96" spans="1:16" ht="12.2" customHeight="1" x14ac:dyDescent="0.2">
      <c r="A96" s="6" t="s">
        <v>63</v>
      </c>
      <c r="B96" s="67">
        <f t="shared" si="14"/>
        <v>0</v>
      </c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N96" s="97" t="str">
        <f t="shared" si="12"/>
        <v>May</v>
      </c>
      <c r="O96" s="98">
        <f t="shared" si="13"/>
        <v>2016</v>
      </c>
      <c r="P96" s="89">
        <v>0</v>
      </c>
    </row>
    <row r="97" spans="1:16" ht="12.2" customHeight="1" x14ac:dyDescent="0.2">
      <c r="A97" s="6" t="s">
        <v>65</v>
      </c>
      <c r="B97" s="67">
        <f t="shared" si="14"/>
        <v>0</v>
      </c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N97" s="97" t="str">
        <f t="shared" si="12"/>
        <v>May</v>
      </c>
      <c r="O97" s="98">
        <f t="shared" si="13"/>
        <v>2016</v>
      </c>
      <c r="P97" s="89">
        <v>1</v>
      </c>
    </row>
    <row r="98" spans="1:16" ht="12.2" customHeight="1" x14ac:dyDescent="0.2">
      <c r="A98" s="6" t="s">
        <v>68</v>
      </c>
      <c r="B98" s="67">
        <f t="shared" si="14"/>
        <v>0</v>
      </c>
      <c r="C98" s="28"/>
      <c r="D98" s="3"/>
      <c r="E98" s="3"/>
      <c r="F98" s="3"/>
      <c r="G98" s="3"/>
      <c r="H98" s="3"/>
      <c r="I98" s="3"/>
      <c r="J98" s="3"/>
      <c r="K98" s="3"/>
      <c r="L98" s="3"/>
      <c r="M98" s="3"/>
      <c r="N98" s="97" t="str">
        <f t="shared" si="12"/>
        <v>May</v>
      </c>
      <c r="O98" s="98">
        <f t="shared" si="13"/>
        <v>2016</v>
      </c>
      <c r="P98" s="89">
        <v>5</v>
      </c>
    </row>
    <row r="99" spans="1:16" ht="12.2" customHeight="1" x14ac:dyDescent="0.2">
      <c r="A99" s="6" t="s">
        <v>61</v>
      </c>
      <c r="B99" s="67">
        <f t="shared" si="14"/>
        <v>0</v>
      </c>
      <c r="C99" s="28"/>
      <c r="D99" s="3"/>
      <c r="E99" s="3"/>
      <c r="F99" s="3"/>
      <c r="G99" s="3"/>
      <c r="H99" s="3"/>
      <c r="I99" s="3"/>
      <c r="J99" s="3"/>
      <c r="K99" s="3"/>
      <c r="L99" s="3"/>
      <c r="M99" s="3"/>
      <c r="N99" s="97" t="str">
        <f t="shared" si="12"/>
        <v>May</v>
      </c>
      <c r="O99" s="98">
        <f t="shared" si="13"/>
        <v>2016</v>
      </c>
      <c r="P99" s="90"/>
    </row>
    <row r="100" spans="1:16" ht="12.2" customHeight="1" x14ac:dyDescent="0.2">
      <c r="A100" s="6" t="s">
        <v>64</v>
      </c>
      <c r="B100" s="67">
        <f t="shared" si="14"/>
        <v>0</v>
      </c>
      <c r="C100" s="2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97" t="str">
        <f t="shared" si="12"/>
        <v>May</v>
      </c>
      <c r="O100" s="98">
        <f t="shared" si="13"/>
        <v>2016</v>
      </c>
      <c r="P100" s="91">
        <v>80</v>
      </c>
    </row>
    <row r="101" spans="1:16" ht="12.2" customHeight="1" x14ac:dyDescent="0.2">
      <c r="A101" s="6" t="s">
        <v>73</v>
      </c>
      <c r="B101" s="68"/>
      <c r="C101" s="69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97" t="str">
        <f t="shared" si="12"/>
        <v>May</v>
      </c>
      <c r="O101" s="98">
        <f t="shared" si="13"/>
        <v>2016</v>
      </c>
      <c r="P101" s="91">
        <v>40</v>
      </c>
    </row>
    <row r="102" spans="1:16" ht="12.2" customHeight="1" x14ac:dyDescent="0.2">
      <c r="A102" s="130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2"/>
      <c r="P102" s="91">
        <v>95</v>
      </c>
    </row>
    <row r="103" spans="1:16" ht="12.2" customHeight="1" x14ac:dyDescent="0.2">
      <c r="A103" s="6" t="s">
        <v>87</v>
      </c>
      <c r="B103" s="70"/>
      <c r="C103" s="15"/>
      <c r="D103" s="15"/>
      <c r="E103" s="2"/>
      <c r="F103" s="2"/>
      <c r="G103" s="2"/>
      <c r="H103" s="2"/>
      <c r="I103" s="2"/>
      <c r="J103" s="2"/>
      <c r="K103" s="2"/>
      <c r="L103" s="2"/>
      <c r="M103" s="2"/>
      <c r="N103" s="97" t="str">
        <f t="shared" ref="N103:N119" si="15">$Q$2</f>
        <v>May</v>
      </c>
      <c r="O103" s="98">
        <f t="shared" ref="O103:O119" si="16">$Q$3</f>
        <v>2016</v>
      </c>
      <c r="P103" s="91">
        <v>55</v>
      </c>
    </row>
    <row r="104" spans="1:16" ht="12.2" customHeight="1" x14ac:dyDescent="0.2">
      <c r="A104" s="6" t="s">
        <v>88</v>
      </c>
      <c r="B104" s="70"/>
      <c r="C104" s="15"/>
      <c r="D104" s="15"/>
      <c r="E104" s="2"/>
      <c r="F104" s="2"/>
      <c r="G104" s="2"/>
      <c r="H104" s="2"/>
      <c r="I104" s="2"/>
      <c r="J104" s="2"/>
      <c r="K104" s="2"/>
      <c r="L104" s="2"/>
      <c r="M104" s="2"/>
      <c r="N104" s="97" t="str">
        <f t="shared" si="15"/>
        <v>May</v>
      </c>
      <c r="O104" s="98">
        <f t="shared" si="16"/>
        <v>2016</v>
      </c>
      <c r="P104" s="91">
        <v>105</v>
      </c>
    </row>
    <row r="105" spans="1:16" ht="12.2" customHeight="1" x14ac:dyDescent="0.2">
      <c r="A105" s="6" t="s">
        <v>89</v>
      </c>
      <c r="B105" s="70"/>
      <c r="C105" s="15"/>
      <c r="D105" s="15"/>
      <c r="E105" s="2"/>
      <c r="F105" s="2"/>
      <c r="G105" s="2"/>
      <c r="H105" s="2"/>
      <c r="I105" s="2"/>
      <c r="J105" s="2"/>
      <c r="K105" s="2"/>
      <c r="L105" s="2"/>
      <c r="M105" s="2"/>
      <c r="N105" s="97" t="str">
        <f t="shared" si="15"/>
        <v>May</v>
      </c>
      <c r="O105" s="98">
        <f t="shared" si="16"/>
        <v>2016</v>
      </c>
      <c r="P105" s="91">
        <v>70</v>
      </c>
    </row>
    <row r="106" spans="1:16" ht="12.2" customHeight="1" x14ac:dyDescent="0.2">
      <c r="A106" s="6" t="s">
        <v>90</v>
      </c>
      <c r="B106" s="70"/>
      <c r="C106" s="15"/>
      <c r="D106" s="15"/>
      <c r="E106" s="2"/>
      <c r="F106" s="2"/>
      <c r="G106" s="2"/>
      <c r="H106" s="2"/>
      <c r="I106" s="2"/>
      <c r="J106" s="2"/>
      <c r="K106" s="2"/>
      <c r="L106" s="2"/>
      <c r="M106" s="2"/>
      <c r="N106" s="97" t="str">
        <f t="shared" si="15"/>
        <v>May</v>
      </c>
      <c r="O106" s="98">
        <f t="shared" si="16"/>
        <v>2016</v>
      </c>
      <c r="P106" s="91">
        <v>85</v>
      </c>
    </row>
    <row r="107" spans="1:16" ht="12.2" customHeight="1" x14ac:dyDescent="0.2">
      <c r="A107" s="6" t="s">
        <v>91</v>
      </c>
      <c r="B107" s="70"/>
      <c r="C107" s="15"/>
      <c r="D107" s="15"/>
      <c r="E107" s="2"/>
      <c r="F107" s="2"/>
      <c r="G107" s="2"/>
      <c r="H107" s="2"/>
      <c r="I107" s="2"/>
      <c r="J107" s="2"/>
      <c r="K107" s="2"/>
      <c r="L107" s="2"/>
      <c r="M107" s="2"/>
      <c r="N107" s="97" t="str">
        <f t="shared" si="15"/>
        <v>May</v>
      </c>
      <c r="O107" s="98">
        <f t="shared" si="16"/>
        <v>2016</v>
      </c>
      <c r="P107" s="91">
        <v>85</v>
      </c>
    </row>
    <row r="108" spans="1:16" ht="12.2" customHeight="1" x14ac:dyDescent="0.2">
      <c r="A108" s="6" t="s">
        <v>92</v>
      </c>
      <c r="B108" s="70"/>
      <c r="C108" s="15"/>
      <c r="D108" s="15"/>
      <c r="E108" s="2"/>
      <c r="F108" s="2"/>
      <c r="G108" s="2"/>
      <c r="H108" s="2"/>
      <c r="I108" s="2"/>
      <c r="J108" s="2"/>
      <c r="K108" s="2"/>
      <c r="L108" s="2"/>
      <c r="M108" s="2"/>
      <c r="N108" s="97" t="str">
        <f t="shared" si="15"/>
        <v>May</v>
      </c>
      <c r="O108" s="98">
        <f t="shared" si="16"/>
        <v>2016</v>
      </c>
      <c r="P108" s="91">
        <v>90</v>
      </c>
    </row>
    <row r="109" spans="1:16" ht="12.2" customHeight="1" x14ac:dyDescent="0.2">
      <c r="A109" s="6" t="s">
        <v>93</v>
      </c>
      <c r="B109" s="70"/>
      <c r="C109" s="15"/>
      <c r="D109" s="15"/>
      <c r="E109" s="2"/>
      <c r="F109" s="2"/>
      <c r="G109" s="2"/>
      <c r="H109" s="2"/>
      <c r="I109" s="2"/>
      <c r="J109" s="2"/>
      <c r="K109" s="2"/>
      <c r="L109" s="2"/>
      <c r="M109" s="2"/>
      <c r="N109" s="97" t="str">
        <f t="shared" si="15"/>
        <v>May</v>
      </c>
      <c r="O109" s="98">
        <f t="shared" si="16"/>
        <v>2016</v>
      </c>
      <c r="P109" s="91">
        <v>75</v>
      </c>
    </row>
    <row r="110" spans="1:16" ht="12.2" customHeight="1" x14ac:dyDescent="0.2">
      <c r="A110" s="6" t="s">
        <v>94</v>
      </c>
      <c r="B110" s="70"/>
      <c r="C110" s="15"/>
      <c r="D110" s="15"/>
      <c r="E110" s="2"/>
      <c r="F110" s="2"/>
      <c r="G110" s="2"/>
      <c r="H110" s="2"/>
      <c r="I110" s="2"/>
      <c r="J110" s="2"/>
      <c r="K110" s="2"/>
      <c r="L110" s="2"/>
      <c r="M110" s="2"/>
      <c r="N110" s="97" t="str">
        <f t="shared" si="15"/>
        <v>May</v>
      </c>
      <c r="O110" s="98">
        <f t="shared" si="16"/>
        <v>2016</v>
      </c>
      <c r="P110" s="91">
        <v>65</v>
      </c>
    </row>
    <row r="111" spans="1:16" ht="12.2" customHeight="1" x14ac:dyDescent="0.2">
      <c r="A111" s="6" t="s">
        <v>95</v>
      </c>
      <c r="B111" s="70"/>
      <c r="C111" s="15"/>
      <c r="D111" s="15"/>
      <c r="E111" s="2"/>
      <c r="F111" s="2"/>
      <c r="G111" s="2"/>
      <c r="H111" s="2"/>
      <c r="I111" s="2"/>
      <c r="J111" s="2"/>
      <c r="K111" s="2"/>
      <c r="L111" s="2"/>
      <c r="M111" s="2"/>
      <c r="N111" s="97" t="str">
        <f t="shared" si="15"/>
        <v>May</v>
      </c>
      <c r="O111" s="98">
        <f t="shared" si="16"/>
        <v>2016</v>
      </c>
      <c r="P111" s="91">
        <v>55</v>
      </c>
    </row>
    <row r="112" spans="1:16" ht="12.2" customHeight="1" x14ac:dyDescent="0.2">
      <c r="A112" s="6" t="s">
        <v>96</v>
      </c>
      <c r="B112" s="70"/>
      <c r="C112" s="15"/>
      <c r="D112" s="15"/>
      <c r="E112" s="2"/>
      <c r="F112" s="2"/>
      <c r="G112" s="2"/>
      <c r="H112" s="2"/>
      <c r="I112" s="2"/>
      <c r="J112" s="2"/>
      <c r="K112" s="2"/>
      <c r="L112" s="2"/>
      <c r="M112" s="2"/>
      <c r="N112" s="97" t="str">
        <f t="shared" si="15"/>
        <v>May</v>
      </c>
      <c r="O112" s="98">
        <f t="shared" si="16"/>
        <v>2016</v>
      </c>
      <c r="P112" s="91">
        <v>55</v>
      </c>
    </row>
    <row r="113" spans="1:16" ht="12.2" customHeight="1" x14ac:dyDescent="0.2">
      <c r="A113" s="6" t="s">
        <v>97</v>
      </c>
      <c r="B113" s="70"/>
      <c r="C113" s="15"/>
      <c r="D113" s="15"/>
      <c r="E113" s="2"/>
      <c r="F113" s="2"/>
      <c r="G113" s="2"/>
      <c r="H113" s="2"/>
      <c r="I113" s="2"/>
      <c r="J113" s="2"/>
      <c r="K113" s="2"/>
      <c r="L113" s="2"/>
      <c r="M113" s="2"/>
      <c r="N113" s="97" t="str">
        <f t="shared" si="15"/>
        <v>May</v>
      </c>
      <c r="O113" s="98">
        <f t="shared" si="16"/>
        <v>2016</v>
      </c>
      <c r="P113" s="91">
        <v>130</v>
      </c>
    </row>
    <row r="114" spans="1:16" ht="12.2" customHeight="1" x14ac:dyDescent="0.2">
      <c r="A114" s="6" t="s">
        <v>98</v>
      </c>
      <c r="B114" s="70"/>
      <c r="C114" s="15"/>
      <c r="D114" s="15"/>
      <c r="E114" s="2"/>
      <c r="F114" s="2"/>
      <c r="G114" s="2"/>
      <c r="H114" s="2"/>
      <c r="I114" s="2"/>
      <c r="J114" s="2"/>
      <c r="K114" s="2"/>
      <c r="L114" s="2"/>
      <c r="M114" s="2"/>
      <c r="N114" s="97" t="str">
        <f t="shared" si="15"/>
        <v>May</v>
      </c>
      <c r="O114" s="98">
        <f t="shared" si="16"/>
        <v>2016</v>
      </c>
      <c r="P114" s="91">
        <v>125</v>
      </c>
    </row>
    <row r="115" spans="1:16" ht="12.2" customHeight="1" x14ac:dyDescent="0.2">
      <c r="A115" s="6" t="s">
        <v>99</v>
      </c>
      <c r="B115" s="67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97" t="str">
        <f t="shared" si="15"/>
        <v>May</v>
      </c>
      <c r="O115" s="98">
        <f t="shared" si="16"/>
        <v>2016</v>
      </c>
      <c r="P115" s="91">
        <v>80</v>
      </c>
    </row>
    <row r="116" spans="1:16" ht="12.2" customHeight="1" x14ac:dyDescent="0.2">
      <c r="A116" s="6" t="s">
        <v>100</v>
      </c>
      <c r="B116" s="67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97" t="str">
        <f t="shared" si="15"/>
        <v>May</v>
      </c>
      <c r="O116" s="98">
        <f t="shared" si="16"/>
        <v>2016</v>
      </c>
      <c r="P116" s="91">
        <v>200</v>
      </c>
    </row>
    <row r="117" spans="1:16" ht="12.2" customHeight="1" x14ac:dyDescent="0.2">
      <c r="A117" s="6" t="s">
        <v>103</v>
      </c>
      <c r="B117" s="67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97" t="str">
        <f t="shared" si="15"/>
        <v>May</v>
      </c>
      <c r="O117" s="98">
        <f t="shared" si="16"/>
        <v>2016</v>
      </c>
    </row>
    <row r="118" spans="1:16" ht="12.2" customHeight="1" x14ac:dyDescent="0.2">
      <c r="A118" s="4" t="s">
        <v>101</v>
      </c>
      <c r="B118" s="67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97" t="str">
        <f t="shared" si="15"/>
        <v>May</v>
      </c>
      <c r="O118" s="98">
        <f t="shared" si="16"/>
        <v>2016</v>
      </c>
    </row>
    <row r="119" spans="1:16" ht="12.2" customHeight="1" x14ac:dyDescent="0.2">
      <c r="A119" s="16" t="s">
        <v>102</v>
      </c>
      <c r="B119" s="70"/>
      <c r="C119" s="15"/>
      <c r="D119" s="15"/>
      <c r="E119" s="64"/>
      <c r="F119" s="64"/>
      <c r="G119" s="64"/>
      <c r="H119" s="64"/>
      <c r="I119" s="64"/>
      <c r="J119" s="64"/>
      <c r="K119" s="64"/>
      <c r="L119" s="64"/>
      <c r="M119" s="64"/>
      <c r="N119" s="97" t="str">
        <f t="shared" si="15"/>
        <v>May</v>
      </c>
      <c r="O119" s="98">
        <f t="shared" si="16"/>
        <v>2016</v>
      </c>
    </row>
    <row r="120" spans="1:16" ht="12.2" customHeight="1" x14ac:dyDescent="0.2">
      <c r="A120" s="130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2"/>
    </row>
    <row r="121" spans="1:16" ht="12.2" customHeight="1" x14ac:dyDescent="0.2">
      <c r="A121" s="150" t="s">
        <v>83</v>
      </c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2"/>
    </row>
    <row r="122" spans="1:16" ht="12.2" customHeight="1" x14ac:dyDescent="0.2">
      <c r="A122" s="65" t="s">
        <v>71</v>
      </c>
      <c r="B122" s="71">
        <f>SUM(C122:M122)</f>
        <v>0</v>
      </c>
      <c r="C122" s="72">
        <f t="shared" ref="C122:M122" si="17">C88*$P85</f>
        <v>0</v>
      </c>
      <c r="D122" s="72">
        <f t="shared" si="17"/>
        <v>0</v>
      </c>
      <c r="E122" s="72">
        <f t="shared" si="17"/>
        <v>0</v>
      </c>
      <c r="F122" s="72">
        <f t="shared" si="17"/>
        <v>0</v>
      </c>
      <c r="G122" s="72">
        <f t="shared" si="17"/>
        <v>0</v>
      </c>
      <c r="H122" s="72">
        <f t="shared" si="17"/>
        <v>0</v>
      </c>
      <c r="I122" s="72">
        <f t="shared" si="17"/>
        <v>0</v>
      </c>
      <c r="J122" s="72">
        <f t="shared" si="17"/>
        <v>0</v>
      </c>
      <c r="K122" s="72">
        <f t="shared" si="17"/>
        <v>0</v>
      </c>
      <c r="L122" s="72">
        <f t="shared" si="17"/>
        <v>0</v>
      </c>
      <c r="M122" s="54">
        <f t="shared" si="17"/>
        <v>0</v>
      </c>
      <c r="N122" s="97" t="str">
        <f t="shared" ref="N122:N135" si="18">$Q$2</f>
        <v>May</v>
      </c>
      <c r="O122" s="98">
        <f t="shared" ref="O122:O135" si="19">$Q$3</f>
        <v>2016</v>
      </c>
    </row>
    <row r="123" spans="1:16" ht="12.2" customHeight="1" x14ac:dyDescent="0.2">
      <c r="A123" s="6" t="s">
        <v>81</v>
      </c>
      <c r="B123" s="73">
        <f t="shared" ref="B123:B134" si="20">SUM(C123:M123)</f>
        <v>0</v>
      </c>
      <c r="C123" s="30">
        <f t="shared" ref="C123:M123" si="21">C89*$P86</f>
        <v>0</v>
      </c>
      <c r="D123" s="30">
        <f t="shared" si="21"/>
        <v>0</v>
      </c>
      <c r="E123" s="30">
        <f t="shared" si="21"/>
        <v>0</v>
      </c>
      <c r="F123" s="30">
        <f t="shared" si="21"/>
        <v>0</v>
      </c>
      <c r="G123" s="30">
        <f t="shared" si="21"/>
        <v>0</v>
      </c>
      <c r="H123" s="30">
        <f t="shared" si="21"/>
        <v>0</v>
      </c>
      <c r="I123" s="30">
        <f t="shared" si="21"/>
        <v>0</v>
      </c>
      <c r="J123" s="30">
        <f t="shared" si="21"/>
        <v>0</v>
      </c>
      <c r="K123" s="30">
        <f t="shared" si="21"/>
        <v>0</v>
      </c>
      <c r="L123" s="30">
        <f t="shared" si="21"/>
        <v>0</v>
      </c>
      <c r="M123" s="74">
        <f t="shared" si="21"/>
        <v>0</v>
      </c>
      <c r="N123" s="97" t="str">
        <f t="shared" si="18"/>
        <v>May</v>
      </c>
      <c r="O123" s="98">
        <f t="shared" si="19"/>
        <v>2016</v>
      </c>
    </row>
    <row r="124" spans="1:16" ht="12.2" customHeight="1" x14ac:dyDescent="0.2">
      <c r="A124" s="6" t="s">
        <v>66</v>
      </c>
      <c r="B124" s="73">
        <f t="shared" si="20"/>
        <v>0</v>
      </c>
      <c r="C124" s="30">
        <f t="shared" ref="C124:M124" si="22">C90*$P87</f>
        <v>0</v>
      </c>
      <c r="D124" s="30">
        <f t="shared" si="22"/>
        <v>0</v>
      </c>
      <c r="E124" s="30">
        <f t="shared" si="22"/>
        <v>0</v>
      </c>
      <c r="F124" s="30">
        <f t="shared" si="22"/>
        <v>0</v>
      </c>
      <c r="G124" s="30">
        <f t="shared" si="22"/>
        <v>0</v>
      </c>
      <c r="H124" s="30">
        <f t="shared" si="22"/>
        <v>0</v>
      </c>
      <c r="I124" s="30">
        <f t="shared" si="22"/>
        <v>0</v>
      </c>
      <c r="J124" s="30">
        <f t="shared" si="22"/>
        <v>0</v>
      </c>
      <c r="K124" s="30">
        <f t="shared" si="22"/>
        <v>0</v>
      </c>
      <c r="L124" s="30">
        <f t="shared" si="22"/>
        <v>0</v>
      </c>
      <c r="M124" s="74">
        <f t="shared" si="22"/>
        <v>0</v>
      </c>
      <c r="N124" s="97" t="str">
        <f t="shared" si="18"/>
        <v>May</v>
      </c>
      <c r="O124" s="98">
        <f t="shared" si="19"/>
        <v>2016</v>
      </c>
    </row>
    <row r="125" spans="1:16" ht="12.2" customHeight="1" x14ac:dyDescent="0.2">
      <c r="A125" s="6" t="s">
        <v>62</v>
      </c>
      <c r="B125" s="73">
        <f t="shared" si="20"/>
        <v>0</v>
      </c>
      <c r="C125" s="30">
        <f t="shared" ref="C125:M125" si="23">C91*$P88</f>
        <v>0</v>
      </c>
      <c r="D125" s="30">
        <f t="shared" si="23"/>
        <v>0</v>
      </c>
      <c r="E125" s="30">
        <f t="shared" si="23"/>
        <v>0</v>
      </c>
      <c r="F125" s="30">
        <f t="shared" si="23"/>
        <v>0</v>
      </c>
      <c r="G125" s="30">
        <f t="shared" si="23"/>
        <v>0</v>
      </c>
      <c r="H125" s="30">
        <f t="shared" si="23"/>
        <v>0</v>
      </c>
      <c r="I125" s="30">
        <f t="shared" si="23"/>
        <v>0</v>
      </c>
      <c r="J125" s="30">
        <f t="shared" si="23"/>
        <v>0</v>
      </c>
      <c r="K125" s="30">
        <f t="shared" si="23"/>
        <v>0</v>
      </c>
      <c r="L125" s="30">
        <f t="shared" si="23"/>
        <v>0</v>
      </c>
      <c r="M125" s="74">
        <f t="shared" si="23"/>
        <v>0</v>
      </c>
      <c r="N125" s="97" t="str">
        <f t="shared" si="18"/>
        <v>May</v>
      </c>
      <c r="O125" s="98">
        <f t="shared" si="19"/>
        <v>2016</v>
      </c>
    </row>
    <row r="126" spans="1:16" ht="12.2" customHeight="1" x14ac:dyDescent="0.2">
      <c r="A126" s="6" t="s">
        <v>80</v>
      </c>
      <c r="B126" s="73">
        <f t="shared" si="20"/>
        <v>0</v>
      </c>
      <c r="C126" s="30">
        <f t="shared" ref="C126:M126" si="24">C92*$P89</f>
        <v>0</v>
      </c>
      <c r="D126" s="30">
        <f t="shared" si="24"/>
        <v>0</v>
      </c>
      <c r="E126" s="30">
        <f t="shared" si="24"/>
        <v>0</v>
      </c>
      <c r="F126" s="30">
        <f t="shared" si="24"/>
        <v>0</v>
      </c>
      <c r="G126" s="30">
        <f t="shared" si="24"/>
        <v>0</v>
      </c>
      <c r="H126" s="30">
        <f t="shared" si="24"/>
        <v>0</v>
      </c>
      <c r="I126" s="30">
        <f t="shared" si="24"/>
        <v>0</v>
      </c>
      <c r="J126" s="30">
        <f t="shared" si="24"/>
        <v>0</v>
      </c>
      <c r="K126" s="30">
        <f t="shared" si="24"/>
        <v>0</v>
      </c>
      <c r="L126" s="30">
        <f t="shared" si="24"/>
        <v>0</v>
      </c>
      <c r="M126" s="74">
        <f t="shared" si="24"/>
        <v>0</v>
      </c>
      <c r="N126" s="97" t="str">
        <f t="shared" si="18"/>
        <v>May</v>
      </c>
      <c r="O126" s="98">
        <f t="shared" si="19"/>
        <v>2016</v>
      </c>
    </row>
    <row r="127" spans="1:16" ht="12.2" customHeight="1" x14ac:dyDescent="0.2">
      <c r="A127" s="6" t="s">
        <v>69</v>
      </c>
      <c r="B127" s="73">
        <f t="shared" si="20"/>
        <v>0</v>
      </c>
      <c r="C127" s="30">
        <f t="shared" ref="C127:M127" si="25">C93*$P90</f>
        <v>0</v>
      </c>
      <c r="D127" s="30">
        <f t="shared" si="25"/>
        <v>0</v>
      </c>
      <c r="E127" s="30">
        <f t="shared" si="25"/>
        <v>0</v>
      </c>
      <c r="F127" s="30">
        <f t="shared" si="25"/>
        <v>0</v>
      </c>
      <c r="G127" s="30">
        <f t="shared" si="25"/>
        <v>0</v>
      </c>
      <c r="H127" s="30">
        <f t="shared" si="25"/>
        <v>0</v>
      </c>
      <c r="I127" s="30">
        <f t="shared" si="25"/>
        <v>0</v>
      </c>
      <c r="J127" s="30">
        <f t="shared" si="25"/>
        <v>0</v>
      </c>
      <c r="K127" s="30">
        <f t="shared" si="25"/>
        <v>0</v>
      </c>
      <c r="L127" s="30">
        <f t="shared" si="25"/>
        <v>0</v>
      </c>
      <c r="M127" s="74">
        <f t="shared" si="25"/>
        <v>0</v>
      </c>
      <c r="N127" s="97" t="str">
        <f t="shared" si="18"/>
        <v>May</v>
      </c>
      <c r="O127" s="98">
        <f t="shared" si="19"/>
        <v>2016</v>
      </c>
    </row>
    <row r="128" spans="1:16" ht="12.2" customHeight="1" x14ac:dyDescent="0.2">
      <c r="A128" s="6" t="s">
        <v>67</v>
      </c>
      <c r="B128" s="73">
        <f t="shared" si="20"/>
        <v>0</v>
      </c>
      <c r="C128" s="30">
        <f t="shared" ref="C128:M128" si="26">C94*$P91</f>
        <v>0</v>
      </c>
      <c r="D128" s="30">
        <f t="shared" si="26"/>
        <v>0</v>
      </c>
      <c r="E128" s="30">
        <f t="shared" si="26"/>
        <v>0</v>
      </c>
      <c r="F128" s="30">
        <f t="shared" si="26"/>
        <v>0</v>
      </c>
      <c r="G128" s="30">
        <f t="shared" si="26"/>
        <v>0</v>
      </c>
      <c r="H128" s="30">
        <f t="shared" si="26"/>
        <v>0</v>
      </c>
      <c r="I128" s="30">
        <f t="shared" si="26"/>
        <v>0</v>
      </c>
      <c r="J128" s="30">
        <f t="shared" si="26"/>
        <v>0</v>
      </c>
      <c r="K128" s="30">
        <f t="shared" si="26"/>
        <v>0</v>
      </c>
      <c r="L128" s="30">
        <f t="shared" si="26"/>
        <v>0</v>
      </c>
      <c r="M128" s="74">
        <f t="shared" si="26"/>
        <v>0</v>
      </c>
      <c r="N128" s="97" t="str">
        <f t="shared" si="18"/>
        <v>May</v>
      </c>
      <c r="O128" s="98">
        <f t="shared" si="19"/>
        <v>2016</v>
      </c>
    </row>
    <row r="129" spans="1:15" ht="12.2" customHeight="1" x14ac:dyDescent="0.2">
      <c r="A129" s="6" t="s">
        <v>70</v>
      </c>
      <c r="B129" s="73">
        <f t="shared" si="20"/>
        <v>0</v>
      </c>
      <c r="C129" s="30">
        <f t="shared" ref="C129:M129" si="27">C95*$P92</f>
        <v>0</v>
      </c>
      <c r="D129" s="30">
        <f t="shared" si="27"/>
        <v>0</v>
      </c>
      <c r="E129" s="30">
        <f t="shared" si="27"/>
        <v>0</v>
      </c>
      <c r="F129" s="30">
        <f t="shared" si="27"/>
        <v>0</v>
      </c>
      <c r="G129" s="30">
        <f t="shared" si="27"/>
        <v>0</v>
      </c>
      <c r="H129" s="30">
        <f t="shared" si="27"/>
        <v>0</v>
      </c>
      <c r="I129" s="30">
        <f t="shared" si="27"/>
        <v>0</v>
      </c>
      <c r="J129" s="30">
        <f t="shared" si="27"/>
        <v>0</v>
      </c>
      <c r="K129" s="30">
        <f t="shared" si="27"/>
        <v>0</v>
      </c>
      <c r="L129" s="30">
        <f t="shared" si="27"/>
        <v>0</v>
      </c>
      <c r="M129" s="74">
        <f t="shared" si="27"/>
        <v>0</v>
      </c>
      <c r="N129" s="97" t="str">
        <f t="shared" si="18"/>
        <v>May</v>
      </c>
      <c r="O129" s="98">
        <f t="shared" si="19"/>
        <v>2016</v>
      </c>
    </row>
    <row r="130" spans="1:15" ht="12.2" customHeight="1" x14ac:dyDescent="0.2">
      <c r="A130" s="6" t="s">
        <v>63</v>
      </c>
      <c r="B130" s="73">
        <f t="shared" si="20"/>
        <v>0</v>
      </c>
      <c r="C130" s="30">
        <f t="shared" ref="C130:M130" si="28">C96*$P93</f>
        <v>0</v>
      </c>
      <c r="D130" s="30">
        <f t="shared" si="28"/>
        <v>0</v>
      </c>
      <c r="E130" s="30">
        <f t="shared" si="28"/>
        <v>0</v>
      </c>
      <c r="F130" s="30">
        <f t="shared" si="28"/>
        <v>0</v>
      </c>
      <c r="G130" s="30">
        <f t="shared" si="28"/>
        <v>0</v>
      </c>
      <c r="H130" s="30">
        <f t="shared" si="28"/>
        <v>0</v>
      </c>
      <c r="I130" s="30">
        <f t="shared" si="28"/>
        <v>0</v>
      </c>
      <c r="J130" s="30">
        <f t="shared" si="28"/>
        <v>0</v>
      </c>
      <c r="K130" s="30">
        <f t="shared" si="28"/>
        <v>0</v>
      </c>
      <c r="L130" s="30">
        <f t="shared" si="28"/>
        <v>0</v>
      </c>
      <c r="M130" s="74">
        <f t="shared" si="28"/>
        <v>0</v>
      </c>
      <c r="N130" s="97" t="str">
        <f t="shared" si="18"/>
        <v>May</v>
      </c>
      <c r="O130" s="98">
        <f t="shared" si="19"/>
        <v>2016</v>
      </c>
    </row>
    <row r="131" spans="1:15" ht="12.2" customHeight="1" x14ac:dyDescent="0.2">
      <c r="A131" s="6" t="s">
        <v>65</v>
      </c>
      <c r="B131" s="73">
        <f t="shared" si="20"/>
        <v>0</v>
      </c>
      <c r="C131" s="30">
        <f t="shared" ref="C131:M131" si="29">C97*$P94</f>
        <v>0</v>
      </c>
      <c r="D131" s="30">
        <f t="shared" si="29"/>
        <v>0</v>
      </c>
      <c r="E131" s="30">
        <f t="shared" si="29"/>
        <v>0</v>
      </c>
      <c r="F131" s="30">
        <f t="shared" si="29"/>
        <v>0</v>
      </c>
      <c r="G131" s="30">
        <f t="shared" si="29"/>
        <v>0</v>
      </c>
      <c r="H131" s="30">
        <f t="shared" si="29"/>
        <v>0</v>
      </c>
      <c r="I131" s="30">
        <f t="shared" si="29"/>
        <v>0</v>
      </c>
      <c r="J131" s="30">
        <f t="shared" si="29"/>
        <v>0</v>
      </c>
      <c r="K131" s="30">
        <f t="shared" si="29"/>
        <v>0</v>
      </c>
      <c r="L131" s="30">
        <f t="shared" si="29"/>
        <v>0</v>
      </c>
      <c r="M131" s="74">
        <f t="shared" si="29"/>
        <v>0</v>
      </c>
      <c r="N131" s="97" t="str">
        <f t="shared" si="18"/>
        <v>May</v>
      </c>
      <c r="O131" s="98">
        <f t="shared" si="19"/>
        <v>2016</v>
      </c>
    </row>
    <row r="132" spans="1:15" ht="12.2" customHeight="1" x14ac:dyDescent="0.2">
      <c r="A132" s="6" t="s">
        <v>68</v>
      </c>
      <c r="B132" s="73">
        <f t="shared" si="20"/>
        <v>0</v>
      </c>
      <c r="C132" s="30">
        <f t="shared" ref="C132:M132" si="30">C98*$P95</f>
        <v>0</v>
      </c>
      <c r="D132" s="30">
        <f t="shared" si="30"/>
        <v>0</v>
      </c>
      <c r="E132" s="30">
        <f t="shared" si="30"/>
        <v>0</v>
      </c>
      <c r="F132" s="30">
        <f t="shared" si="30"/>
        <v>0</v>
      </c>
      <c r="G132" s="30">
        <f t="shared" si="30"/>
        <v>0</v>
      </c>
      <c r="H132" s="30">
        <f t="shared" si="30"/>
        <v>0</v>
      </c>
      <c r="I132" s="30">
        <f t="shared" si="30"/>
        <v>0</v>
      </c>
      <c r="J132" s="30">
        <f t="shared" si="30"/>
        <v>0</v>
      </c>
      <c r="K132" s="30">
        <f t="shared" si="30"/>
        <v>0</v>
      </c>
      <c r="L132" s="30">
        <f t="shared" si="30"/>
        <v>0</v>
      </c>
      <c r="M132" s="74">
        <f t="shared" si="30"/>
        <v>0</v>
      </c>
      <c r="N132" s="97" t="str">
        <f t="shared" si="18"/>
        <v>May</v>
      </c>
      <c r="O132" s="98">
        <f t="shared" si="19"/>
        <v>2016</v>
      </c>
    </row>
    <row r="133" spans="1:15" ht="12.2" customHeight="1" x14ac:dyDescent="0.2">
      <c r="A133" s="6" t="s">
        <v>61</v>
      </c>
      <c r="B133" s="73">
        <f t="shared" si="20"/>
        <v>0</v>
      </c>
      <c r="C133" s="30">
        <f t="shared" ref="C133:M133" si="31">C99*$P96</f>
        <v>0</v>
      </c>
      <c r="D133" s="30">
        <f t="shared" si="31"/>
        <v>0</v>
      </c>
      <c r="E133" s="30">
        <f t="shared" si="31"/>
        <v>0</v>
      </c>
      <c r="F133" s="30">
        <f t="shared" si="31"/>
        <v>0</v>
      </c>
      <c r="G133" s="30">
        <f t="shared" si="31"/>
        <v>0</v>
      </c>
      <c r="H133" s="30">
        <f t="shared" si="31"/>
        <v>0</v>
      </c>
      <c r="I133" s="30">
        <f t="shared" si="31"/>
        <v>0</v>
      </c>
      <c r="J133" s="30">
        <f t="shared" si="31"/>
        <v>0</v>
      </c>
      <c r="K133" s="30">
        <f t="shared" si="31"/>
        <v>0</v>
      </c>
      <c r="L133" s="30">
        <f t="shared" si="31"/>
        <v>0</v>
      </c>
      <c r="M133" s="74">
        <f t="shared" si="31"/>
        <v>0</v>
      </c>
      <c r="N133" s="97" t="str">
        <f t="shared" si="18"/>
        <v>May</v>
      </c>
      <c r="O133" s="98">
        <f t="shared" si="19"/>
        <v>2016</v>
      </c>
    </row>
    <row r="134" spans="1:15" ht="12.2" customHeight="1" x14ac:dyDescent="0.2">
      <c r="A134" s="6" t="s">
        <v>64</v>
      </c>
      <c r="B134" s="73">
        <f t="shared" si="20"/>
        <v>0</v>
      </c>
      <c r="C134" s="30">
        <f t="shared" ref="C134:M134" si="32">C100*$P97</f>
        <v>0</v>
      </c>
      <c r="D134" s="30">
        <f t="shared" si="32"/>
        <v>0</v>
      </c>
      <c r="E134" s="30">
        <f t="shared" si="32"/>
        <v>0</v>
      </c>
      <c r="F134" s="30">
        <f t="shared" si="32"/>
        <v>0</v>
      </c>
      <c r="G134" s="30">
        <f t="shared" si="32"/>
        <v>0</v>
      </c>
      <c r="H134" s="30">
        <f t="shared" si="32"/>
        <v>0</v>
      </c>
      <c r="I134" s="30">
        <f t="shared" si="32"/>
        <v>0</v>
      </c>
      <c r="J134" s="30">
        <f t="shared" si="32"/>
        <v>0</v>
      </c>
      <c r="K134" s="30">
        <f t="shared" si="32"/>
        <v>0</v>
      </c>
      <c r="L134" s="30">
        <f t="shared" si="32"/>
        <v>0</v>
      </c>
      <c r="M134" s="74">
        <f t="shared" si="32"/>
        <v>0</v>
      </c>
      <c r="N134" s="97" t="str">
        <f t="shared" si="18"/>
        <v>May</v>
      </c>
      <c r="O134" s="98">
        <f t="shared" si="19"/>
        <v>2016</v>
      </c>
    </row>
    <row r="135" spans="1:15" ht="12.2" customHeight="1" x14ac:dyDescent="0.2">
      <c r="A135" s="6" t="s">
        <v>73</v>
      </c>
      <c r="B135" s="73">
        <f>B101*P98</f>
        <v>0</v>
      </c>
      <c r="C135" s="74"/>
      <c r="D135" s="74"/>
      <c r="E135" s="75"/>
      <c r="F135" s="75"/>
      <c r="G135" s="75"/>
      <c r="H135" s="75"/>
      <c r="I135" s="75"/>
      <c r="J135" s="75"/>
      <c r="K135" s="75"/>
      <c r="L135" s="75"/>
      <c r="M135" s="75"/>
      <c r="N135" s="97" t="str">
        <f t="shared" si="18"/>
        <v>May</v>
      </c>
      <c r="O135" s="98">
        <f t="shared" si="19"/>
        <v>2016</v>
      </c>
    </row>
    <row r="136" spans="1:15" ht="12.2" customHeight="1" x14ac:dyDescent="0.2">
      <c r="A136" s="130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2"/>
    </row>
    <row r="137" spans="1:15" ht="12.2" customHeight="1" x14ac:dyDescent="0.2">
      <c r="A137" s="6" t="s">
        <v>87</v>
      </c>
      <c r="B137" s="76">
        <f t="shared" ref="B137:B153" si="33">B103*P100</f>
        <v>0</v>
      </c>
      <c r="C137" s="77"/>
      <c r="D137" s="77"/>
      <c r="E137" s="75"/>
      <c r="F137" s="75"/>
      <c r="G137" s="75"/>
      <c r="H137" s="75"/>
      <c r="I137" s="75"/>
      <c r="J137" s="75"/>
      <c r="K137" s="75"/>
      <c r="L137" s="75"/>
      <c r="M137" s="75"/>
      <c r="N137" s="97" t="str">
        <f t="shared" ref="N137:N158" si="34">$Q$2</f>
        <v>May</v>
      </c>
      <c r="O137" s="98">
        <f t="shared" ref="O137:O158" si="35">$Q$3</f>
        <v>2016</v>
      </c>
    </row>
    <row r="138" spans="1:15" ht="12.2" customHeight="1" x14ac:dyDescent="0.2">
      <c r="A138" s="6" t="s">
        <v>88</v>
      </c>
      <c r="B138" s="76">
        <f t="shared" si="33"/>
        <v>0</v>
      </c>
      <c r="C138" s="77"/>
      <c r="D138" s="77"/>
      <c r="E138" s="75"/>
      <c r="F138" s="75"/>
      <c r="G138" s="75"/>
      <c r="H138" s="75"/>
      <c r="I138" s="75"/>
      <c r="J138" s="75"/>
      <c r="K138" s="75"/>
      <c r="L138" s="75"/>
      <c r="M138" s="75"/>
      <c r="N138" s="97" t="str">
        <f t="shared" si="34"/>
        <v>May</v>
      </c>
      <c r="O138" s="98">
        <f t="shared" si="35"/>
        <v>2016</v>
      </c>
    </row>
    <row r="139" spans="1:15" ht="12.2" customHeight="1" x14ac:dyDescent="0.2">
      <c r="A139" s="6" t="s">
        <v>89</v>
      </c>
      <c r="B139" s="76">
        <f t="shared" si="33"/>
        <v>0</v>
      </c>
      <c r="C139" s="77"/>
      <c r="D139" s="77"/>
      <c r="E139" s="75"/>
      <c r="F139" s="75"/>
      <c r="G139" s="75"/>
      <c r="H139" s="75"/>
      <c r="I139" s="75"/>
      <c r="J139" s="75"/>
      <c r="K139" s="75"/>
      <c r="L139" s="75"/>
      <c r="M139" s="75"/>
      <c r="N139" s="97" t="str">
        <f t="shared" si="34"/>
        <v>May</v>
      </c>
      <c r="O139" s="98">
        <f t="shared" si="35"/>
        <v>2016</v>
      </c>
    </row>
    <row r="140" spans="1:15" ht="12.2" customHeight="1" x14ac:dyDescent="0.2">
      <c r="A140" s="6" t="s">
        <v>90</v>
      </c>
      <c r="B140" s="76">
        <f t="shared" si="33"/>
        <v>0</v>
      </c>
      <c r="C140" s="77"/>
      <c r="D140" s="77"/>
      <c r="E140" s="75"/>
      <c r="F140" s="75"/>
      <c r="G140" s="75"/>
      <c r="H140" s="75"/>
      <c r="I140" s="75"/>
      <c r="J140" s="75"/>
      <c r="K140" s="75"/>
      <c r="L140" s="75"/>
      <c r="M140" s="75"/>
      <c r="N140" s="97" t="str">
        <f t="shared" si="34"/>
        <v>May</v>
      </c>
      <c r="O140" s="98">
        <f t="shared" si="35"/>
        <v>2016</v>
      </c>
    </row>
    <row r="141" spans="1:15" ht="12.2" customHeight="1" x14ac:dyDescent="0.2">
      <c r="A141" s="6" t="s">
        <v>91</v>
      </c>
      <c r="B141" s="76">
        <f t="shared" si="33"/>
        <v>0</v>
      </c>
      <c r="C141" s="77"/>
      <c r="D141" s="77"/>
      <c r="E141" s="75"/>
      <c r="F141" s="75"/>
      <c r="G141" s="75"/>
      <c r="H141" s="75"/>
      <c r="I141" s="75"/>
      <c r="J141" s="75"/>
      <c r="K141" s="75"/>
      <c r="L141" s="75"/>
      <c r="M141" s="75"/>
      <c r="N141" s="97" t="str">
        <f t="shared" si="34"/>
        <v>May</v>
      </c>
      <c r="O141" s="98">
        <f t="shared" si="35"/>
        <v>2016</v>
      </c>
    </row>
    <row r="142" spans="1:15" ht="12.2" customHeight="1" x14ac:dyDescent="0.2">
      <c r="A142" s="6" t="s">
        <v>92</v>
      </c>
      <c r="B142" s="76">
        <f t="shared" si="33"/>
        <v>0</v>
      </c>
      <c r="C142" s="77"/>
      <c r="D142" s="77"/>
      <c r="E142" s="75"/>
      <c r="F142" s="75"/>
      <c r="G142" s="75"/>
      <c r="H142" s="75"/>
      <c r="I142" s="75"/>
      <c r="J142" s="75"/>
      <c r="K142" s="75"/>
      <c r="L142" s="75"/>
      <c r="M142" s="75"/>
      <c r="N142" s="97" t="str">
        <f t="shared" si="34"/>
        <v>May</v>
      </c>
      <c r="O142" s="98">
        <f t="shared" si="35"/>
        <v>2016</v>
      </c>
    </row>
    <row r="143" spans="1:15" ht="12.2" customHeight="1" x14ac:dyDescent="0.2">
      <c r="A143" s="6" t="s">
        <v>93</v>
      </c>
      <c r="B143" s="76">
        <f t="shared" si="33"/>
        <v>0</v>
      </c>
      <c r="C143" s="77"/>
      <c r="D143" s="77"/>
      <c r="E143" s="75"/>
      <c r="F143" s="75"/>
      <c r="G143" s="75"/>
      <c r="H143" s="75"/>
      <c r="I143" s="75"/>
      <c r="J143" s="75"/>
      <c r="K143" s="75"/>
      <c r="L143" s="75"/>
      <c r="M143" s="75"/>
      <c r="N143" s="97" t="str">
        <f t="shared" si="34"/>
        <v>May</v>
      </c>
      <c r="O143" s="98">
        <f t="shared" si="35"/>
        <v>2016</v>
      </c>
    </row>
    <row r="144" spans="1:15" ht="12.2" customHeight="1" x14ac:dyDescent="0.2">
      <c r="A144" s="6" t="s">
        <v>94</v>
      </c>
      <c r="B144" s="76">
        <f t="shared" si="33"/>
        <v>0</v>
      </c>
      <c r="C144" s="77"/>
      <c r="D144" s="77"/>
      <c r="E144" s="75"/>
      <c r="F144" s="75"/>
      <c r="G144" s="75"/>
      <c r="H144" s="75"/>
      <c r="I144" s="75"/>
      <c r="J144" s="75"/>
      <c r="K144" s="75"/>
      <c r="L144" s="75"/>
      <c r="M144" s="75"/>
      <c r="N144" s="97" t="str">
        <f t="shared" si="34"/>
        <v>May</v>
      </c>
      <c r="O144" s="98">
        <f t="shared" si="35"/>
        <v>2016</v>
      </c>
    </row>
    <row r="145" spans="1:15" ht="12.2" customHeight="1" x14ac:dyDescent="0.2">
      <c r="A145" s="6" t="s">
        <v>95</v>
      </c>
      <c r="B145" s="76">
        <f t="shared" si="33"/>
        <v>0</v>
      </c>
      <c r="C145" s="77"/>
      <c r="D145" s="77"/>
      <c r="E145" s="75"/>
      <c r="F145" s="75"/>
      <c r="G145" s="75"/>
      <c r="H145" s="75"/>
      <c r="I145" s="75"/>
      <c r="J145" s="75"/>
      <c r="K145" s="75"/>
      <c r="L145" s="75"/>
      <c r="M145" s="75"/>
      <c r="N145" s="97" t="str">
        <f t="shared" si="34"/>
        <v>May</v>
      </c>
      <c r="O145" s="98">
        <f t="shared" si="35"/>
        <v>2016</v>
      </c>
    </row>
    <row r="146" spans="1:15" ht="12.2" customHeight="1" x14ac:dyDescent="0.2">
      <c r="A146" s="6" t="s">
        <v>96</v>
      </c>
      <c r="B146" s="76">
        <f t="shared" si="33"/>
        <v>0</v>
      </c>
      <c r="C146" s="77"/>
      <c r="D146" s="77"/>
      <c r="E146" s="75"/>
      <c r="F146" s="75"/>
      <c r="G146" s="75"/>
      <c r="H146" s="75"/>
      <c r="I146" s="75"/>
      <c r="J146" s="75"/>
      <c r="K146" s="75"/>
      <c r="L146" s="75"/>
      <c r="M146" s="75"/>
      <c r="N146" s="97" t="str">
        <f t="shared" si="34"/>
        <v>May</v>
      </c>
      <c r="O146" s="98">
        <f t="shared" si="35"/>
        <v>2016</v>
      </c>
    </row>
    <row r="147" spans="1:15" ht="12.2" customHeight="1" x14ac:dyDescent="0.2">
      <c r="A147" s="6" t="s">
        <v>97</v>
      </c>
      <c r="B147" s="76">
        <f t="shared" si="33"/>
        <v>0</v>
      </c>
      <c r="C147" s="77"/>
      <c r="D147" s="77"/>
      <c r="E147" s="75"/>
      <c r="F147" s="75"/>
      <c r="G147" s="75"/>
      <c r="H147" s="75"/>
      <c r="I147" s="75"/>
      <c r="J147" s="75"/>
      <c r="K147" s="75"/>
      <c r="L147" s="75"/>
      <c r="M147" s="75"/>
      <c r="N147" s="97" t="str">
        <f t="shared" si="34"/>
        <v>May</v>
      </c>
      <c r="O147" s="98">
        <f t="shared" si="35"/>
        <v>2016</v>
      </c>
    </row>
    <row r="148" spans="1:15" ht="12.2" customHeight="1" x14ac:dyDescent="0.2">
      <c r="A148" s="6" t="s">
        <v>98</v>
      </c>
      <c r="B148" s="76">
        <f t="shared" si="33"/>
        <v>0</v>
      </c>
      <c r="C148" s="77"/>
      <c r="D148" s="77"/>
      <c r="E148" s="75"/>
      <c r="F148" s="75"/>
      <c r="G148" s="75"/>
      <c r="H148" s="75"/>
      <c r="I148" s="75"/>
      <c r="J148" s="75"/>
      <c r="K148" s="75"/>
      <c r="L148" s="75"/>
      <c r="M148" s="75"/>
      <c r="N148" s="97" t="str">
        <f t="shared" si="34"/>
        <v>May</v>
      </c>
      <c r="O148" s="98">
        <f t="shared" si="35"/>
        <v>2016</v>
      </c>
    </row>
    <row r="149" spans="1:15" ht="12.2" customHeight="1" x14ac:dyDescent="0.2">
      <c r="A149" s="6" t="s">
        <v>99</v>
      </c>
      <c r="B149" s="76">
        <f t="shared" si="33"/>
        <v>0</v>
      </c>
      <c r="C149" s="74"/>
      <c r="D149" s="74"/>
      <c r="E149" s="75"/>
      <c r="F149" s="75"/>
      <c r="G149" s="75"/>
      <c r="H149" s="75"/>
      <c r="I149" s="75"/>
      <c r="J149" s="75"/>
      <c r="K149" s="75"/>
      <c r="L149" s="75"/>
      <c r="M149" s="75"/>
      <c r="N149" s="97" t="str">
        <f t="shared" si="34"/>
        <v>May</v>
      </c>
      <c r="O149" s="98">
        <f t="shared" si="35"/>
        <v>2016</v>
      </c>
    </row>
    <row r="150" spans="1:15" ht="12.2" customHeight="1" x14ac:dyDescent="0.2">
      <c r="A150" s="6" t="s">
        <v>100</v>
      </c>
      <c r="B150" s="76">
        <f t="shared" si="33"/>
        <v>0</v>
      </c>
      <c r="C150" s="74"/>
      <c r="D150" s="74"/>
      <c r="E150" s="75"/>
      <c r="F150" s="75"/>
      <c r="G150" s="75"/>
      <c r="H150" s="75"/>
      <c r="I150" s="75"/>
      <c r="J150" s="75"/>
      <c r="K150" s="75"/>
      <c r="L150" s="75"/>
      <c r="M150" s="75"/>
      <c r="N150" s="97" t="str">
        <f t="shared" si="34"/>
        <v>May</v>
      </c>
      <c r="O150" s="98">
        <f t="shared" si="35"/>
        <v>2016</v>
      </c>
    </row>
    <row r="151" spans="1:15" ht="12.2" customHeight="1" x14ac:dyDescent="0.2">
      <c r="A151" s="4" t="s">
        <v>103</v>
      </c>
      <c r="B151" s="76">
        <f t="shared" si="33"/>
        <v>0</v>
      </c>
      <c r="C151" s="74"/>
      <c r="D151" s="74"/>
      <c r="E151" s="75"/>
      <c r="F151" s="75"/>
      <c r="G151" s="75"/>
      <c r="H151" s="75"/>
      <c r="I151" s="75"/>
      <c r="J151" s="75"/>
      <c r="K151" s="75"/>
      <c r="L151" s="75"/>
      <c r="M151" s="75"/>
      <c r="N151" s="97" t="str">
        <f t="shared" si="34"/>
        <v>May</v>
      </c>
      <c r="O151" s="98">
        <f t="shared" si="35"/>
        <v>2016</v>
      </c>
    </row>
    <row r="152" spans="1:15" ht="12.2" customHeight="1" x14ac:dyDescent="0.2">
      <c r="A152" s="4" t="s">
        <v>101</v>
      </c>
      <c r="B152" s="76">
        <f t="shared" si="33"/>
        <v>0</v>
      </c>
      <c r="C152" s="74"/>
      <c r="D152" s="74"/>
      <c r="E152" s="75"/>
      <c r="F152" s="75"/>
      <c r="G152" s="75"/>
      <c r="H152" s="75"/>
      <c r="I152" s="75"/>
      <c r="J152" s="75"/>
      <c r="K152" s="75"/>
      <c r="L152" s="75"/>
      <c r="M152" s="75"/>
      <c r="N152" s="97" t="str">
        <f t="shared" si="34"/>
        <v>May</v>
      </c>
      <c r="O152" s="98">
        <f t="shared" si="35"/>
        <v>2016</v>
      </c>
    </row>
    <row r="153" spans="1:15" ht="12.2" customHeight="1" x14ac:dyDescent="0.2">
      <c r="A153" s="4" t="s">
        <v>102</v>
      </c>
      <c r="B153" s="76">
        <f t="shared" si="33"/>
        <v>0</v>
      </c>
      <c r="C153" s="74"/>
      <c r="D153" s="74"/>
      <c r="E153" s="75"/>
      <c r="F153" s="75"/>
      <c r="G153" s="75"/>
      <c r="H153" s="75"/>
      <c r="I153" s="75"/>
      <c r="J153" s="75"/>
      <c r="K153" s="75"/>
      <c r="L153" s="75"/>
      <c r="M153" s="75"/>
      <c r="N153" s="97" t="str">
        <f t="shared" si="34"/>
        <v>May</v>
      </c>
      <c r="O153" s="98">
        <f t="shared" si="35"/>
        <v>2016</v>
      </c>
    </row>
    <row r="154" spans="1:15" ht="12.2" customHeight="1" x14ac:dyDescent="0.2">
      <c r="A154" s="5" t="s">
        <v>26</v>
      </c>
      <c r="B154" s="78"/>
      <c r="C154" s="79"/>
      <c r="D154" s="74"/>
      <c r="E154" s="75"/>
      <c r="F154" s="75"/>
      <c r="G154" s="80"/>
      <c r="H154" s="80"/>
      <c r="I154" s="80"/>
      <c r="J154" s="80"/>
      <c r="K154" s="80"/>
      <c r="L154" s="80"/>
      <c r="M154" s="80"/>
      <c r="N154" s="97" t="str">
        <f t="shared" si="34"/>
        <v>May</v>
      </c>
      <c r="O154" s="98">
        <f t="shared" si="35"/>
        <v>2016</v>
      </c>
    </row>
    <row r="155" spans="1:15" ht="12.2" customHeight="1" x14ac:dyDescent="0.2">
      <c r="A155" s="16" t="s">
        <v>25</v>
      </c>
      <c r="B155" s="78"/>
      <c r="C155" s="79"/>
      <c r="D155" s="74"/>
      <c r="E155" s="75"/>
      <c r="F155" s="75"/>
      <c r="G155" s="75"/>
      <c r="H155" s="75"/>
      <c r="I155" s="75"/>
      <c r="J155" s="75"/>
      <c r="K155" s="75"/>
      <c r="L155" s="75"/>
      <c r="M155" s="75"/>
      <c r="N155" s="97" t="str">
        <f t="shared" si="34"/>
        <v>May</v>
      </c>
      <c r="O155" s="98">
        <f t="shared" si="35"/>
        <v>2016</v>
      </c>
    </row>
    <row r="156" spans="1:15" ht="12.2" customHeight="1" x14ac:dyDescent="0.2">
      <c r="A156" s="4" t="s">
        <v>72</v>
      </c>
      <c r="B156" s="78"/>
      <c r="C156" s="79"/>
      <c r="D156" s="74"/>
      <c r="E156" s="75"/>
      <c r="F156" s="75"/>
      <c r="G156" s="75"/>
      <c r="H156" s="75"/>
      <c r="I156" s="75"/>
      <c r="J156" s="75"/>
      <c r="K156" s="75"/>
      <c r="L156" s="75"/>
      <c r="M156" s="75"/>
      <c r="N156" s="97" t="str">
        <f t="shared" si="34"/>
        <v>May</v>
      </c>
      <c r="O156" s="98">
        <f t="shared" si="35"/>
        <v>2016</v>
      </c>
    </row>
    <row r="157" spans="1:15" ht="12.2" customHeight="1" x14ac:dyDescent="0.2">
      <c r="A157" s="25" t="s">
        <v>85</v>
      </c>
      <c r="B157" s="33">
        <f>SUM(B88:B119)</f>
        <v>0</v>
      </c>
      <c r="C157" s="79"/>
      <c r="D157" s="74"/>
      <c r="E157" s="75"/>
      <c r="F157" s="75"/>
      <c r="G157" s="75"/>
      <c r="H157" s="75"/>
      <c r="I157" s="75"/>
      <c r="J157" s="75"/>
      <c r="K157" s="75"/>
      <c r="L157" s="75"/>
      <c r="M157" s="75"/>
      <c r="N157" s="97" t="str">
        <f t="shared" si="34"/>
        <v>May</v>
      </c>
      <c r="O157" s="98">
        <f t="shared" si="35"/>
        <v>2016</v>
      </c>
    </row>
    <row r="158" spans="1:15" ht="12.2" customHeight="1" thickBot="1" x14ac:dyDescent="0.25">
      <c r="A158" s="81" t="s">
        <v>86</v>
      </c>
      <c r="B158" s="82">
        <f>SUM(B122:B153)</f>
        <v>0</v>
      </c>
      <c r="C158" s="83"/>
      <c r="D158" s="84"/>
      <c r="E158" s="85"/>
      <c r="F158" s="85"/>
      <c r="G158" s="85"/>
      <c r="H158" s="85"/>
      <c r="I158" s="85"/>
      <c r="J158" s="85"/>
      <c r="K158" s="85"/>
      <c r="L158" s="85"/>
      <c r="M158" s="85"/>
      <c r="N158" s="97" t="str">
        <f t="shared" si="34"/>
        <v>May</v>
      </c>
      <c r="O158" s="98">
        <f t="shared" si="35"/>
        <v>2016</v>
      </c>
    </row>
    <row r="159" spans="1:15" ht="12.2" customHeight="1" thickBot="1" x14ac:dyDescent="0.25">
      <c r="A159" s="86" t="s">
        <v>106</v>
      </c>
      <c r="B159" s="87">
        <f>SUM(B158,B29,B26,B15,B10,B7)</f>
        <v>1513248.53</v>
      </c>
      <c r="C159" s="133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5"/>
    </row>
    <row r="161" spans="1:1" ht="12.2" customHeight="1" x14ac:dyDescent="0.2">
      <c r="A161" s="1" t="s">
        <v>107</v>
      </c>
    </row>
  </sheetData>
  <mergeCells count="181">
    <mergeCell ref="A136:O136"/>
    <mergeCell ref="C159:O159"/>
    <mergeCell ref="A1:O1"/>
    <mergeCell ref="A2:O2"/>
    <mergeCell ref="A4:O4"/>
    <mergeCell ref="A5:O5"/>
    <mergeCell ref="A19:O19"/>
    <mergeCell ref="A30:O30"/>
    <mergeCell ref="A31:O31"/>
    <mergeCell ref="A59:O59"/>
    <mergeCell ref="A60:O60"/>
    <mergeCell ref="A64:O64"/>
    <mergeCell ref="A70:O70"/>
    <mergeCell ref="A71:O71"/>
    <mergeCell ref="A86:O86"/>
    <mergeCell ref="A87:O87"/>
    <mergeCell ref="A102:O102"/>
    <mergeCell ref="A120:O120"/>
    <mergeCell ref="A121:O12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7:C47"/>
    <mergeCell ref="D47:E47"/>
    <mergeCell ref="F47:G47"/>
    <mergeCell ref="H47:I47"/>
    <mergeCell ref="J47:K47"/>
    <mergeCell ref="L47:M47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8:C58"/>
    <mergeCell ref="D58:E58"/>
    <mergeCell ref="F58:G58"/>
    <mergeCell ref="H58:I58"/>
    <mergeCell ref="J58:K58"/>
    <mergeCell ref="L58:M58"/>
    <mergeCell ref="L57:M57"/>
    <mergeCell ref="B57:C57"/>
    <mergeCell ref="D57:E57"/>
    <mergeCell ref="F57:G57"/>
    <mergeCell ref="H57:I57"/>
    <mergeCell ref="J57:K57"/>
  </mergeCells>
  <pageMargins left="0.25" right="0.25" top="0.75" bottom="0.75" header="0.3" footer="0.3"/>
  <pageSetup orientation="portrait" r:id="rId1"/>
  <headerFooter>
    <oddHeader>&amp;CCity of Jersey City
Mayor Fulop's Data Dashboard v2.0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JCPA Blank Inputs File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BPlatt</dc:creator>
  <cp:lastModifiedBy>Mary Paretti</cp:lastModifiedBy>
  <cp:lastPrinted>2016-05-23T17:07:53Z</cp:lastPrinted>
  <dcterms:created xsi:type="dcterms:W3CDTF">2013-08-06T16:25:21Z</dcterms:created>
  <dcterms:modified xsi:type="dcterms:W3CDTF">2016-06-07T13:06:06Z</dcterms:modified>
</cp:coreProperties>
</file>